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885" windowWidth="16005" windowHeight="10695" activeTab="0"/>
  </bookViews>
  <sheets>
    <sheet name="SOLA4000" sheetId="1" r:id="rId1"/>
    <sheet name="GATES VL24" sheetId="2" r:id="rId2"/>
    <sheet name="Sola1200FL" sheetId="3" r:id="rId3"/>
    <sheet name="Fix1000" sheetId="4" r:id="rId4"/>
    <sheet name="Hartenberger" sheetId="5" r:id="rId5"/>
    <sheet name="Bersub" sheetId="6" r:id="rId6"/>
    <sheet name="Princeton" sheetId="7" r:id="rId7"/>
    <sheet name="Princeton2" sheetId="8" r:id="rId8"/>
    <sheet name="Searay" sheetId="9" r:id="rId9"/>
    <sheet name="Sola1200SP" sheetId="10" r:id="rId10"/>
    <sheet name="Sola1200SP2" sheetId="11" r:id="rId11"/>
    <sheet name="Underwater Kinetics" sheetId="12" r:id="rId12"/>
    <sheet name="DATA" sheetId="13" r:id="rId13"/>
    <sheet name="DATA2" sheetId="14" r:id="rId14"/>
    <sheet name="DATA3" sheetId="15" r:id="rId15"/>
    <sheet name="Instructions" sheetId="16" r:id="rId16"/>
  </sheets>
  <externalReferences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<sst xmlns="http://schemas.openxmlformats.org/spreadsheetml/2006/main" count="33" uniqueCount="23">
  <si>
    <t>Degrees</t>
  </si>
  <si>
    <t>Graph Title</t>
  </si>
  <si>
    <t>Graph Sub-Title</t>
  </si>
  <si>
    <t>Insert data in the yellow areas.</t>
  </si>
  <si>
    <t>You can plot 4 graphs here.</t>
  </si>
  <si>
    <t>The titles in the charts come from the fields in the DATA table.</t>
  </si>
  <si>
    <t>MAX:</t>
  </si>
  <si>
    <t>The columns on the right correlates the data to a 100% scale using the max value found in the data column.</t>
  </si>
  <si>
    <t>The plot comes from the 100% numbers on the right which are locked cells.</t>
  </si>
  <si>
    <t>Searay</t>
  </si>
  <si>
    <t>LMI 1/18/11 beam angle test in water</t>
  </si>
  <si>
    <t>Sola 1200 Flood</t>
  </si>
  <si>
    <t>Sola 1200 Spot</t>
  </si>
  <si>
    <t>Sola 1200 Spot 2</t>
  </si>
  <si>
    <t>GATES VL24 Daylight</t>
  </si>
  <si>
    <t>Princeton</t>
  </si>
  <si>
    <t>Bersub</t>
  </si>
  <si>
    <t>Hartenberger</t>
  </si>
  <si>
    <t>Fix1000</t>
  </si>
  <si>
    <t>SOLA 4000</t>
  </si>
  <si>
    <t>Princeton 2, taken at further distance. (roughly 1meter)</t>
  </si>
  <si>
    <t>Underwater Kinetics</t>
  </si>
  <si>
    <t>Princeton 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</si>
</sst>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E+00"/>
  </numFmts>
  <fonts count="24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Arial"/>
      <family val="0"/>
    </font>
    <font>
      <sz val="12"/>
      <color indexed="8"/>
      <name val="Arial"/>
      <family val="0"/>
    </font>
    <font>
      <b/>
      <sz val="11.2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1" fontId="0" fillId="0" borderId="10" xfId="0" applyNumberFormat="1" applyFont="1" applyBorder="1" applyAlignment="1" applyProtection="1">
      <alignment/>
      <protection locked="0"/>
    </xf>
    <xf numFmtId="1" fontId="0" fillId="0" borderId="0" xfId="0" applyNumberFormat="1" applyAlignment="1">
      <alignment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11" fontId="0" fillId="24" borderId="10" xfId="0" applyNumberFormat="1" applyFill="1" applyBorder="1" applyAlignment="1" applyProtection="1">
      <alignment/>
      <protection locked="0"/>
    </xf>
    <xf numFmtId="0" fontId="0" fillId="25" borderId="0" xfId="0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 applyProtection="1">
      <alignment/>
      <protection/>
    </xf>
    <xf numFmtId="172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24" borderId="10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worksheet" Target="worksheets/sheet1.xml" /><Relationship Id="rId14" Type="http://schemas.openxmlformats.org/officeDocument/2006/relationships/worksheet" Target="worksheets/sheet2.xml" /><Relationship Id="rId15" Type="http://schemas.openxmlformats.org/officeDocument/2006/relationships/worksheet" Target="worksheets/sheet3.xml" /><Relationship Id="rId16" Type="http://schemas.openxmlformats.org/officeDocument/2006/relationships/worksheet" Target="worksheets/sheet4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DATA2!$B$2</c:f>
        </c:strRef>
      </c:tx>
      <c:layout>
        <c:manualLayout>
          <c:xMode val="factor"/>
          <c:yMode val="factor"/>
          <c:x val="0.326"/>
          <c:y val="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5"/>
          <c:y val="0.05975"/>
          <c:w val="0.63325"/>
          <c:h val="0.8565"/>
        </c:manualLayout>
      </c:layout>
      <c:radarChart>
        <c:radarStyle val="marker"/>
        <c:varyColors val="0"/>
        <c:ser>
          <c:idx val="2"/>
          <c:order val="0"/>
          <c:tx>
            <c:strRef>
              <c:f>DATA2!$B$4</c:f>
              <c:strCache>
                <c:ptCount val="1"/>
                <c:pt idx="0">
                  <c:v>SOLA 4000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DATA2!$A$6:$A$77</c:f>
              <c:numCache>
                <c:ptCount val="72"/>
                <c:pt idx="0">
                  <c:v>-90</c:v>
                </c:pt>
                <c:pt idx="2">
                  <c:v>-80</c:v>
                </c:pt>
                <c:pt idx="4">
                  <c:v>-70</c:v>
                </c:pt>
                <c:pt idx="6">
                  <c:v>-60</c:v>
                </c:pt>
                <c:pt idx="8">
                  <c:v>-50</c:v>
                </c:pt>
                <c:pt idx="10">
                  <c:v>-40</c:v>
                </c:pt>
                <c:pt idx="12">
                  <c:v>-30</c:v>
                </c:pt>
                <c:pt idx="14">
                  <c:v>-20</c:v>
                </c:pt>
                <c:pt idx="16">
                  <c:v>-10</c:v>
                </c:pt>
                <c:pt idx="18">
                  <c:v>0</c:v>
                </c:pt>
                <c:pt idx="20">
                  <c:v>10</c:v>
                </c:pt>
                <c:pt idx="22">
                  <c:v>20</c:v>
                </c:pt>
                <c:pt idx="24">
                  <c:v>30</c:v>
                </c:pt>
                <c:pt idx="26">
                  <c:v>40</c:v>
                </c:pt>
                <c:pt idx="28">
                  <c:v>50</c:v>
                </c:pt>
                <c:pt idx="30">
                  <c:v>60</c:v>
                </c:pt>
                <c:pt idx="32">
                  <c:v>70</c:v>
                </c:pt>
                <c:pt idx="34">
                  <c:v>80</c:v>
                </c:pt>
                <c:pt idx="36">
                  <c:v>90</c:v>
                </c:pt>
              </c:numCache>
            </c:numRef>
          </c:cat>
          <c:val>
            <c:numRef>
              <c:f>DATA2!$J$6:$J$77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0.17906976744186046</c:v>
                </c:pt>
                <c:pt idx="8">
                  <c:v>1.0852713178294573</c:v>
                </c:pt>
                <c:pt idx="9">
                  <c:v>17.790697674418603</c:v>
                </c:pt>
                <c:pt idx="10">
                  <c:v>51.55038759689923</c:v>
                </c:pt>
                <c:pt idx="11">
                  <c:v>75.1937984496124</c:v>
                </c:pt>
                <c:pt idx="12">
                  <c:v>91.08527131782945</c:v>
                </c:pt>
                <c:pt idx="13">
                  <c:v>98.44961240310077</c:v>
                </c:pt>
                <c:pt idx="14">
                  <c:v>100</c:v>
                </c:pt>
                <c:pt idx="15">
                  <c:v>98.83720930232558</c:v>
                </c:pt>
                <c:pt idx="16">
                  <c:v>96.51162790697674</c:v>
                </c:pt>
                <c:pt idx="17">
                  <c:v>94.18604651162791</c:v>
                </c:pt>
                <c:pt idx="18">
                  <c:v>95.34883720930233</c:v>
                </c:pt>
                <c:pt idx="19">
                  <c:v>94.18604651162791</c:v>
                </c:pt>
                <c:pt idx="20">
                  <c:v>96.12403100775194</c:v>
                </c:pt>
                <c:pt idx="21">
                  <c:v>97.28682170542635</c:v>
                </c:pt>
                <c:pt idx="22">
                  <c:v>96.89922480620156</c:v>
                </c:pt>
                <c:pt idx="23">
                  <c:v>93.4108527131783</c:v>
                </c:pt>
                <c:pt idx="24">
                  <c:v>82.55813953488371</c:v>
                </c:pt>
                <c:pt idx="25">
                  <c:v>63.56589147286821</c:v>
                </c:pt>
                <c:pt idx="26">
                  <c:v>31.3953488372093</c:v>
                </c:pt>
                <c:pt idx="27">
                  <c:v>5.348837209302325</c:v>
                </c:pt>
                <c:pt idx="28">
                  <c:v>0.38372093023255816</c:v>
                </c:pt>
                <c:pt idx="29">
                  <c:v>0.14651162790697675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16607971"/>
        <c:axId val="15254012"/>
      </c:radarChart>
      <c:catAx>
        <c:axId val="166079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54012"/>
        <c:crosses val="autoZero"/>
        <c:auto val="0"/>
        <c:lblOffset val="100"/>
        <c:tickLblSkip val="1"/>
        <c:noMultiLvlLbl val="0"/>
      </c:catAx>
      <c:valAx>
        <c:axId val="15254012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07971"/>
        <c:crossesAt val="1"/>
        <c:crossBetween val="between"/>
        <c:dispUnits/>
        <c:majorUnit val="2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DATA!$B$2</c:f>
        </c:strRef>
      </c:tx>
      <c:layout>
        <c:manualLayout>
          <c:xMode val="factor"/>
          <c:yMode val="factor"/>
          <c:x val="0.326"/>
          <c:y val="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5"/>
          <c:y val="0.05975"/>
          <c:w val="0.63325"/>
          <c:h val="0.8565"/>
        </c:manualLayout>
      </c:layout>
      <c:radarChart>
        <c:radarStyle val="marker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Sola 1200 Spot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DATA!$A$6:$A$77</c:f>
              <c:numCache>
                <c:ptCount val="72"/>
                <c:pt idx="0">
                  <c:v>-90</c:v>
                </c:pt>
                <c:pt idx="2">
                  <c:v>-80</c:v>
                </c:pt>
                <c:pt idx="4">
                  <c:v>-70</c:v>
                </c:pt>
                <c:pt idx="6">
                  <c:v>-60</c:v>
                </c:pt>
                <c:pt idx="8">
                  <c:v>-50</c:v>
                </c:pt>
                <c:pt idx="10">
                  <c:v>-40</c:v>
                </c:pt>
                <c:pt idx="12">
                  <c:v>-30</c:v>
                </c:pt>
                <c:pt idx="14">
                  <c:v>-20</c:v>
                </c:pt>
                <c:pt idx="16">
                  <c:v>-10</c:v>
                </c:pt>
                <c:pt idx="18">
                  <c:v>0</c:v>
                </c:pt>
                <c:pt idx="20">
                  <c:v>10</c:v>
                </c:pt>
                <c:pt idx="22">
                  <c:v>20</c:v>
                </c:pt>
                <c:pt idx="24">
                  <c:v>30</c:v>
                </c:pt>
                <c:pt idx="26">
                  <c:v>40</c:v>
                </c:pt>
                <c:pt idx="28">
                  <c:v>50</c:v>
                </c:pt>
                <c:pt idx="30">
                  <c:v>60</c:v>
                </c:pt>
                <c:pt idx="32">
                  <c:v>70</c:v>
                </c:pt>
                <c:pt idx="34">
                  <c:v>80</c:v>
                </c:pt>
                <c:pt idx="36">
                  <c:v>90</c:v>
                </c:pt>
              </c:numCache>
            </c:numRef>
          </c:cat>
          <c:val>
            <c:numRef>
              <c:f>DATA!$L$6:$L$77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1.2925045703839122</c:v>
                </c:pt>
                <c:pt idx="14">
                  <c:v>0.9817184643510054</c:v>
                </c:pt>
                <c:pt idx="15">
                  <c:v>2.340036563071298</c:v>
                </c:pt>
                <c:pt idx="16">
                  <c:v>12.157221206581353</c:v>
                </c:pt>
                <c:pt idx="17">
                  <c:v>80.25594149908592</c:v>
                </c:pt>
                <c:pt idx="18">
                  <c:v>100</c:v>
                </c:pt>
                <c:pt idx="19">
                  <c:v>62.15722120658135</c:v>
                </c:pt>
                <c:pt idx="20">
                  <c:v>6.032906764168191</c:v>
                </c:pt>
                <c:pt idx="21">
                  <c:v>1.3107861060329067</c:v>
                </c:pt>
                <c:pt idx="22">
                  <c:v>0.8446069469835467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9768493"/>
        <c:axId val="20807574"/>
      </c:radarChart>
      <c:catAx>
        <c:axId val="97684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07574"/>
        <c:crosses val="autoZero"/>
        <c:auto val="0"/>
        <c:lblOffset val="100"/>
        <c:tickLblSkip val="1"/>
        <c:noMultiLvlLbl val="0"/>
      </c:catAx>
      <c:valAx>
        <c:axId val="20807574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68493"/>
        <c:crossesAt val="1"/>
        <c:crossBetween val="between"/>
        <c:dispUnits/>
        <c:majorUnit val="2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DATA!$B$2</c:f>
        </c:strRef>
      </c:tx>
      <c:layout>
        <c:manualLayout>
          <c:xMode val="factor"/>
          <c:yMode val="factor"/>
          <c:x val="0.326"/>
          <c:y val="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5"/>
          <c:y val="0.05975"/>
          <c:w val="0.63325"/>
          <c:h val="0.8565"/>
        </c:manualLayout>
      </c:layout>
      <c:radarChart>
        <c:radarStyle val="marker"/>
        <c:varyColors val="0"/>
        <c:ser>
          <c:idx val="2"/>
          <c:order val="0"/>
          <c:tx>
            <c:strRef>
              <c:f>DATA!$E$4</c:f>
              <c:strCache>
                <c:ptCount val="1"/>
                <c:pt idx="0">
                  <c:v>Sola 1200 Spot 2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DATA!$A$6:$A$77</c:f>
              <c:numCache>
                <c:ptCount val="72"/>
                <c:pt idx="0">
                  <c:v>-90</c:v>
                </c:pt>
                <c:pt idx="2">
                  <c:v>-80</c:v>
                </c:pt>
                <c:pt idx="4">
                  <c:v>-70</c:v>
                </c:pt>
                <c:pt idx="6">
                  <c:v>-60</c:v>
                </c:pt>
                <c:pt idx="8">
                  <c:v>-50</c:v>
                </c:pt>
                <c:pt idx="10">
                  <c:v>-40</c:v>
                </c:pt>
                <c:pt idx="12">
                  <c:v>-30</c:v>
                </c:pt>
                <c:pt idx="14">
                  <c:v>-20</c:v>
                </c:pt>
                <c:pt idx="16">
                  <c:v>-10</c:v>
                </c:pt>
                <c:pt idx="18">
                  <c:v>0</c:v>
                </c:pt>
                <c:pt idx="20">
                  <c:v>10</c:v>
                </c:pt>
                <c:pt idx="22">
                  <c:v>20</c:v>
                </c:pt>
                <c:pt idx="24">
                  <c:v>30</c:v>
                </c:pt>
                <c:pt idx="26">
                  <c:v>40</c:v>
                </c:pt>
                <c:pt idx="28">
                  <c:v>50</c:v>
                </c:pt>
                <c:pt idx="30">
                  <c:v>60</c:v>
                </c:pt>
                <c:pt idx="32">
                  <c:v>70</c:v>
                </c:pt>
                <c:pt idx="34">
                  <c:v>80</c:v>
                </c:pt>
                <c:pt idx="36">
                  <c:v>90</c:v>
                </c:pt>
              </c:numCache>
            </c:numRef>
          </c:cat>
          <c:val>
            <c:numRef>
              <c:f>DATA!$M$6:$M$77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1.1966101694915254</c:v>
                </c:pt>
                <c:pt idx="14">
                  <c:v>1.0338983050847457</c:v>
                </c:pt>
                <c:pt idx="15">
                  <c:v>3.3423728813559324</c:v>
                </c:pt>
                <c:pt idx="16">
                  <c:v>24.50847457627119</c:v>
                </c:pt>
                <c:pt idx="17">
                  <c:v>90.84745762711866</c:v>
                </c:pt>
                <c:pt idx="18">
                  <c:v>100</c:v>
                </c:pt>
                <c:pt idx="19">
                  <c:v>34.67796610169492</c:v>
                </c:pt>
                <c:pt idx="20">
                  <c:v>2.915254237288136</c:v>
                </c:pt>
                <c:pt idx="21">
                  <c:v>1.0508474576271187</c:v>
                </c:pt>
                <c:pt idx="22">
                  <c:v>0.8508474576271188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53050439"/>
        <c:axId val="7691904"/>
      </c:radarChart>
      <c:catAx>
        <c:axId val="530504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91904"/>
        <c:crosses val="autoZero"/>
        <c:auto val="0"/>
        <c:lblOffset val="100"/>
        <c:tickLblSkip val="1"/>
        <c:noMultiLvlLbl val="0"/>
      </c:catAx>
      <c:valAx>
        <c:axId val="7691904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0439"/>
        <c:crossesAt val="1"/>
        <c:crossBetween val="between"/>
        <c:dispUnits/>
        <c:majorUnit val="2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DATA3!$B$2</c:f>
        </c:strRef>
      </c:tx>
      <c:layout>
        <c:manualLayout>
          <c:xMode val="factor"/>
          <c:yMode val="factor"/>
          <c:x val="0.326"/>
          <c:y val="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5"/>
          <c:y val="0.05975"/>
          <c:w val="0.63325"/>
          <c:h val="0.8565"/>
        </c:manualLayout>
      </c:layout>
      <c:radarChart>
        <c:radarStyle val="marker"/>
        <c:varyColors val="0"/>
        <c:ser>
          <c:idx val="2"/>
          <c:order val="0"/>
          <c:tx>
            <c:strRef>
              <c:f>DATA3!$C$4</c:f>
              <c:strCache>
                <c:ptCount val="1"/>
                <c:pt idx="0">
                  <c:v>Underwater Kinetics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DATA3!$A$6:$A$77</c:f>
              <c:numCache>
                <c:ptCount val="72"/>
                <c:pt idx="0">
                  <c:v>-90</c:v>
                </c:pt>
                <c:pt idx="2">
                  <c:v>-80</c:v>
                </c:pt>
                <c:pt idx="4">
                  <c:v>-70</c:v>
                </c:pt>
                <c:pt idx="6">
                  <c:v>-60</c:v>
                </c:pt>
                <c:pt idx="8">
                  <c:v>-50</c:v>
                </c:pt>
                <c:pt idx="10">
                  <c:v>-40</c:v>
                </c:pt>
                <c:pt idx="12">
                  <c:v>-30</c:v>
                </c:pt>
                <c:pt idx="14">
                  <c:v>-20</c:v>
                </c:pt>
                <c:pt idx="16">
                  <c:v>-10</c:v>
                </c:pt>
                <c:pt idx="18">
                  <c:v>0</c:v>
                </c:pt>
                <c:pt idx="20">
                  <c:v>10</c:v>
                </c:pt>
                <c:pt idx="22">
                  <c:v>20</c:v>
                </c:pt>
                <c:pt idx="24">
                  <c:v>30</c:v>
                </c:pt>
                <c:pt idx="26">
                  <c:v>40</c:v>
                </c:pt>
                <c:pt idx="28">
                  <c:v>50</c:v>
                </c:pt>
                <c:pt idx="30">
                  <c:v>60</c:v>
                </c:pt>
                <c:pt idx="32">
                  <c:v>70</c:v>
                </c:pt>
                <c:pt idx="34">
                  <c:v>80</c:v>
                </c:pt>
                <c:pt idx="36">
                  <c:v>90</c:v>
                </c:pt>
              </c:numCache>
            </c:numRef>
          </c:cat>
          <c:val>
            <c:numRef>
              <c:f>DATA3!$K$6:$K$77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0.9513274336283186</c:v>
                </c:pt>
                <c:pt idx="13">
                  <c:v>1.2035398230088494</c:v>
                </c:pt>
                <c:pt idx="14">
                  <c:v>2.3318584070796464</c:v>
                </c:pt>
                <c:pt idx="15">
                  <c:v>8.672566371681416</c:v>
                </c:pt>
                <c:pt idx="16">
                  <c:v>36.26106194690266</c:v>
                </c:pt>
                <c:pt idx="17">
                  <c:v>93.36283185840709</c:v>
                </c:pt>
                <c:pt idx="18">
                  <c:v>100</c:v>
                </c:pt>
                <c:pt idx="19">
                  <c:v>78.53982300884955</c:v>
                </c:pt>
                <c:pt idx="20">
                  <c:v>36.94690265486726</c:v>
                </c:pt>
                <c:pt idx="21">
                  <c:v>8.694690265486726</c:v>
                </c:pt>
                <c:pt idx="22">
                  <c:v>2.349557522123894</c:v>
                </c:pt>
                <c:pt idx="23">
                  <c:v>1.0597345132743363</c:v>
                </c:pt>
                <c:pt idx="24">
                  <c:v>0.756637168141593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2118273"/>
        <c:axId val="19064458"/>
      </c:radarChart>
      <c:catAx>
        <c:axId val="21182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64458"/>
        <c:crosses val="autoZero"/>
        <c:auto val="0"/>
        <c:lblOffset val="100"/>
        <c:tickLblSkip val="1"/>
        <c:noMultiLvlLbl val="0"/>
      </c:catAx>
      <c:valAx>
        <c:axId val="19064458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8273"/>
        <c:crossesAt val="1"/>
        <c:crossBetween val="between"/>
        <c:dispUnits/>
        <c:majorUnit val="2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DATA!$B$2</c:f>
        </c:strRef>
      </c:tx>
      <c:layout>
        <c:manualLayout>
          <c:xMode val="factor"/>
          <c:yMode val="factor"/>
          <c:x val="0.326"/>
          <c:y val="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5"/>
          <c:y val="0.05975"/>
          <c:w val="0.63325"/>
          <c:h val="0.8565"/>
        </c:manualLayout>
      </c:layout>
      <c:radarChart>
        <c:radarStyle val="marker"/>
        <c:varyColors val="0"/>
        <c:ser>
          <c:idx val="2"/>
          <c:order val="0"/>
          <c:tx>
            <c:strRef>
              <c:f>DATA!$F$4</c:f>
              <c:strCache>
                <c:ptCount val="1"/>
                <c:pt idx="0">
                  <c:v>GATES VL24 Daylight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DATA!$A$6:$A$77</c:f>
              <c:numCache>
                <c:ptCount val="72"/>
                <c:pt idx="0">
                  <c:v>-90</c:v>
                </c:pt>
                <c:pt idx="2">
                  <c:v>-80</c:v>
                </c:pt>
                <c:pt idx="4">
                  <c:v>-70</c:v>
                </c:pt>
                <c:pt idx="6">
                  <c:v>-60</c:v>
                </c:pt>
                <c:pt idx="8">
                  <c:v>-50</c:v>
                </c:pt>
                <c:pt idx="10">
                  <c:v>-40</c:v>
                </c:pt>
                <c:pt idx="12">
                  <c:v>-30</c:v>
                </c:pt>
                <c:pt idx="14">
                  <c:v>-20</c:v>
                </c:pt>
                <c:pt idx="16">
                  <c:v>-10</c:v>
                </c:pt>
                <c:pt idx="18">
                  <c:v>0</c:v>
                </c:pt>
                <c:pt idx="20">
                  <c:v>10</c:v>
                </c:pt>
                <c:pt idx="22">
                  <c:v>20</c:v>
                </c:pt>
                <c:pt idx="24">
                  <c:v>30</c:v>
                </c:pt>
                <c:pt idx="26">
                  <c:v>40</c:v>
                </c:pt>
                <c:pt idx="28">
                  <c:v>50</c:v>
                </c:pt>
                <c:pt idx="30">
                  <c:v>60</c:v>
                </c:pt>
                <c:pt idx="32">
                  <c:v>70</c:v>
                </c:pt>
                <c:pt idx="34">
                  <c:v>80</c:v>
                </c:pt>
                <c:pt idx="36">
                  <c:v>90</c:v>
                </c:pt>
              </c:numCache>
            </c:numRef>
          </c:cat>
          <c:val>
            <c:numRef>
              <c:f>DATA!$N$6:$N$77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0.8131487889273357</c:v>
                </c:pt>
                <c:pt idx="9">
                  <c:v>10.380622837370241</c:v>
                </c:pt>
                <c:pt idx="10">
                  <c:v>44.29065743944636</c:v>
                </c:pt>
                <c:pt idx="11">
                  <c:v>60.553633217993074</c:v>
                </c:pt>
                <c:pt idx="12">
                  <c:v>67.1280276816609</c:v>
                </c:pt>
                <c:pt idx="13">
                  <c:v>81.31487889273356</c:v>
                </c:pt>
                <c:pt idx="14">
                  <c:v>95.50173010380622</c:v>
                </c:pt>
                <c:pt idx="15">
                  <c:v>100</c:v>
                </c:pt>
                <c:pt idx="16">
                  <c:v>95.50173010380622</c:v>
                </c:pt>
                <c:pt idx="17">
                  <c:v>89.27335640138409</c:v>
                </c:pt>
                <c:pt idx="18">
                  <c:v>86.50519031141869</c:v>
                </c:pt>
                <c:pt idx="19">
                  <c:v>88.58131487889273</c:v>
                </c:pt>
                <c:pt idx="20">
                  <c:v>94.11764705882352</c:v>
                </c:pt>
                <c:pt idx="21">
                  <c:v>97.92387543252595</c:v>
                </c:pt>
                <c:pt idx="22">
                  <c:v>93.42560553633217</c:v>
                </c:pt>
                <c:pt idx="23">
                  <c:v>79.23875432525952</c:v>
                </c:pt>
                <c:pt idx="24">
                  <c:v>65.05190311418684</c:v>
                </c:pt>
                <c:pt idx="25">
                  <c:v>58.131487889273345</c:v>
                </c:pt>
                <c:pt idx="26">
                  <c:v>38.75432525951557</c:v>
                </c:pt>
                <c:pt idx="27">
                  <c:v>9.619377162629759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3068381"/>
        <c:axId val="27615430"/>
      </c:radarChart>
      <c:catAx>
        <c:axId val="30683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15430"/>
        <c:crosses val="autoZero"/>
        <c:auto val="0"/>
        <c:lblOffset val="100"/>
        <c:tickLblSkip val="1"/>
        <c:noMultiLvlLbl val="0"/>
      </c:catAx>
      <c:valAx>
        <c:axId val="27615430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381"/>
        <c:crossesAt val="1"/>
        <c:crossBetween val="between"/>
        <c:dispUnits/>
        <c:majorUnit val="2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DATA!$B$2</c:f>
        </c:strRef>
      </c:tx>
      <c:layout>
        <c:manualLayout>
          <c:xMode val="factor"/>
          <c:yMode val="factor"/>
          <c:x val="0.326"/>
          <c:y val="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5"/>
          <c:y val="0.05975"/>
          <c:w val="0.63325"/>
          <c:h val="0.8565"/>
        </c:manualLayout>
      </c:layout>
      <c:radarChart>
        <c:radarStyle val="marker"/>
        <c:varyColors val="0"/>
        <c:ser>
          <c:idx val="2"/>
          <c:order val="0"/>
          <c:tx>
            <c:strRef>
              <c:f>DATA!$C$4</c:f>
              <c:strCache>
                <c:ptCount val="1"/>
                <c:pt idx="0">
                  <c:v>Sola 1200 Flood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DATA!$A$6:$A$77</c:f>
              <c:numCache>
                <c:ptCount val="72"/>
                <c:pt idx="0">
                  <c:v>-90</c:v>
                </c:pt>
                <c:pt idx="2">
                  <c:v>-80</c:v>
                </c:pt>
                <c:pt idx="4">
                  <c:v>-70</c:v>
                </c:pt>
                <c:pt idx="6">
                  <c:v>-60</c:v>
                </c:pt>
                <c:pt idx="8">
                  <c:v>-50</c:v>
                </c:pt>
                <c:pt idx="10">
                  <c:v>-40</c:v>
                </c:pt>
                <c:pt idx="12">
                  <c:v>-30</c:v>
                </c:pt>
                <c:pt idx="14">
                  <c:v>-20</c:v>
                </c:pt>
                <c:pt idx="16">
                  <c:v>-10</c:v>
                </c:pt>
                <c:pt idx="18">
                  <c:v>0</c:v>
                </c:pt>
                <c:pt idx="20">
                  <c:v>10</c:v>
                </c:pt>
                <c:pt idx="22">
                  <c:v>20</c:v>
                </c:pt>
                <c:pt idx="24">
                  <c:v>30</c:v>
                </c:pt>
                <c:pt idx="26">
                  <c:v>40</c:v>
                </c:pt>
                <c:pt idx="28">
                  <c:v>50</c:v>
                </c:pt>
                <c:pt idx="30">
                  <c:v>60</c:v>
                </c:pt>
                <c:pt idx="32">
                  <c:v>70</c:v>
                </c:pt>
                <c:pt idx="34">
                  <c:v>80</c:v>
                </c:pt>
                <c:pt idx="36">
                  <c:v>90</c:v>
                </c:pt>
              </c:numCache>
            </c:numRef>
          </c:cat>
          <c:val>
            <c:numRef>
              <c:f>DATA!$K$6:$K$77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1.7802313354363826</c:v>
                </c:pt>
                <c:pt idx="11">
                  <c:v>13.406940063091483</c:v>
                </c:pt>
                <c:pt idx="12">
                  <c:v>43.53312302839117</c:v>
                </c:pt>
                <c:pt idx="13">
                  <c:v>65.29968454258675</c:v>
                </c:pt>
                <c:pt idx="14">
                  <c:v>82.12407991587801</c:v>
                </c:pt>
                <c:pt idx="15">
                  <c:v>93.16508937960042</c:v>
                </c:pt>
                <c:pt idx="16">
                  <c:v>97.16088328075709</c:v>
                </c:pt>
                <c:pt idx="17">
                  <c:v>98.10725552050474</c:v>
                </c:pt>
                <c:pt idx="18">
                  <c:v>100</c:v>
                </c:pt>
                <c:pt idx="19">
                  <c:v>97.79179810725552</c:v>
                </c:pt>
                <c:pt idx="20">
                  <c:v>94.84752891692955</c:v>
                </c:pt>
                <c:pt idx="21">
                  <c:v>88.01261829652995</c:v>
                </c:pt>
                <c:pt idx="22">
                  <c:v>76.02523659305993</c:v>
                </c:pt>
                <c:pt idx="23">
                  <c:v>56.57202944269191</c:v>
                </c:pt>
                <c:pt idx="24">
                  <c:v>35.01577287066246</c:v>
                </c:pt>
                <c:pt idx="25">
                  <c:v>8.68559411146162</c:v>
                </c:pt>
                <c:pt idx="26">
                  <c:v>1.711882229232387</c:v>
                </c:pt>
                <c:pt idx="27">
                  <c:v>1.5562565720294428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47212279"/>
        <c:axId val="22257328"/>
      </c:radarChart>
      <c:catAx>
        <c:axId val="472122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57328"/>
        <c:crosses val="autoZero"/>
        <c:auto val="0"/>
        <c:lblOffset val="100"/>
        <c:tickLblSkip val="1"/>
        <c:noMultiLvlLbl val="0"/>
      </c:catAx>
      <c:valAx>
        <c:axId val="22257328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12279"/>
        <c:crossesAt val="1"/>
        <c:crossBetween val="between"/>
        <c:dispUnits/>
        <c:majorUnit val="2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DATA2!$B$2</c:f>
        </c:strRef>
      </c:tx>
      <c:layout>
        <c:manualLayout>
          <c:xMode val="factor"/>
          <c:yMode val="factor"/>
          <c:x val="0.326"/>
          <c:y val="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5"/>
          <c:y val="0.05975"/>
          <c:w val="0.63325"/>
          <c:h val="0.8565"/>
        </c:manualLayout>
      </c:layout>
      <c:radarChart>
        <c:radarStyle val="marker"/>
        <c:varyColors val="0"/>
        <c:ser>
          <c:idx val="2"/>
          <c:order val="0"/>
          <c:tx>
            <c:strRef>
              <c:f>DATA2!$C$4</c:f>
              <c:strCache>
                <c:ptCount val="1"/>
                <c:pt idx="0">
                  <c:v>Fix1000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DATA2!$A$6:$A$77</c:f>
              <c:numCache>
                <c:ptCount val="72"/>
                <c:pt idx="0">
                  <c:v>-90</c:v>
                </c:pt>
                <c:pt idx="2">
                  <c:v>-80</c:v>
                </c:pt>
                <c:pt idx="4">
                  <c:v>-70</c:v>
                </c:pt>
                <c:pt idx="6">
                  <c:v>-60</c:v>
                </c:pt>
                <c:pt idx="8">
                  <c:v>-50</c:v>
                </c:pt>
                <c:pt idx="10">
                  <c:v>-40</c:v>
                </c:pt>
                <c:pt idx="12">
                  <c:v>-30</c:v>
                </c:pt>
                <c:pt idx="14">
                  <c:v>-20</c:v>
                </c:pt>
                <c:pt idx="16">
                  <c:v>-10</c:v>
                </c:pt>
                <c:pt idx="18">
                  <c:v>0</c:v>
                </c:pt>
                <c:pt idx="20">
                  <c:v>10</c:v>
                </c:pt>
                <c:pt idx="22">
                  <c:v>20</c:v>
                </c:pt>
                <c:pt idx="24">
                  <c:v>30</c:v>
                </c:pt>
                <c:pt idx="26">
                  <c:v>40</c:v>
                </c:pt>
                <c:pt idx="28">
                  <c:v>50</c:v>
                </c:pt>
                <c:pt idx="30">
                  <c:v>60</c:v>
                </c:pt>
                <c:pt idx="32">
                  <c:v>70</c:v>
                </c:pt>
                <c:pt idx="34">
                  <c:v>80</c:v>
                </c:pt>
                <c:pt idx="36">
                  <c:v>90</c:v>
                </c:pt>
              </c:numCache>
            </c:numRef>
          </c:cat>
          <c:val>
            <c:numRef>
              <c:f>DATA2!$K$6:$K$77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0.09327731092436975</c:v>
                </c:pt>
                <c:pt idx="10">
                  <c:v>0.7037815126050421</c:v>
                </c:pt>
                <c:pt idx="11">
                  <c:v>2.7058823529411766</c:v>
                </c:pt>
                <c:pt idx="12">
                  <c:v>4.302521008403361</c:v>
                </c:pt>
                <c:pt idx="13">
                  <c:v>17.899159663865547</c:v>
                </c:pt>
                <c:pt idx="14">
                  <c:v>27.899159663865547</c:v>
                </c:pt>
                <c:pt idx="15">
                  <c:v>35.252100840336134</c:v>
                </c:pt>
                <c:pt idx="16">
                  <c:v>48.82352941176471</c:v>
                </c:pt>
                <c:pt idx="17">
                  <c:v>76.59663865546219</c:v>
                </c:pt>
                <c:pt idx="18">
                  <c:v>96.63865546218487</c:v>
                </c:pt>
                <c:pt idx="19">
                  <c:v>100</c:v>
                </c:pt>
                <c:pt idx="20">
                  <c:v>78.02521008403362</c:v>
                </c:pt>
                <c:pt idx="21">
                  <c:v>49.15966386554622</c:v>
                </c:pt>
                <c:pt idx="22">
                  <c:v>35.042016806722685</c:v>
                </c:pt>
                <c:pt idx="23">
                  <c:v>29.15966386554622</c:v>
                </c:pt>
                <c:pt idx="24">
                  <c:v>16.680672268907564</c:v>
                </c:pt>
                <c:pt idx="25">
                  <c:v>6.0588235294117645</c:v>
                </c:pt>
                <c:pt idx="26">
                  <c:v>3.184873949579832</c:v>
                </c:pt>
                <c:pt idx="27">
                  <c:v>1.03781512605042</c:v>
                </c:pt>
                <c:pt idx="28">
                  <c:v>0.20126050420168068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66098225"/>
        <c:axId val="58013114"/>
      </c:radarChart>
      <c:catAx>
        <c:axId val="660982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13114"/>
        <c:crosses val="autoZero"/>
        <c:auto val="0"/>
        <c:lblOffset val="100"/>
        <c:tickLblSkip val="1"/>
        <c:noMultiLvlLbl val="0"/>
      </c:catAx>
      <c:valAx>
        <c:axId val="58013114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98225"/>
        <c:crossesAt val="1"/>
        <c:crossBetween val="between"/>
        <c:dispUnits/>
        <c:majorUnit val="2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DATA2!$B$2</c:f>
        </c:strRef>
      </c:tx>
      <c:layout>
        <c:manualLayout>
          <c:xMode val="factor"/>
          <c:yMode val="factor"/>
          <c:x val="0.326"/>
          <c:y val="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5"/>
          <c:y val="0.05975"/>
          <c:w val="0.63325"/>
          <c:h val="0.8565"/>
        </c:manualLayout>
      </c:layout>
      <c:radarChart>
        <c:radarStyle val="marker"/>
        <c:varyColors val="0"/>
        <c:ser>
          <c:idx val="2"/>
          <c:order val="0"/>
          <c:tx>
            <c:strRef>
              <c:f>DATA2!$D$4</c:f>
              <c:strCache>
                <c:ptCount val="1"/>
                <c:pt idx="0">
                  <c:v>Hartenberger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DATA2!$A$6:$A$77</c:f>
              <c:numCache>
                <c:ptCount val="72"/>
                <c:pt idx="0">
                  <c:v>-90</c:v>
                </c:pt>
                <c:pt idx="2">
                  <c:v>-80</c:v>
                </c:pt>
                <c:pt idx="4">
                  <c:v>-70</c:v>
                </c:pt>
                <c:pt idx="6">
                  <c:v>-60</c:v>
                </c:pt>
                <c:pt idx="8">
                  <c:v>-50</c:v>
                </c:pt>
                <c:pt idx="10">
                  <c:v>-40</c:v>
                </c:pt>
                <c:pt idx="12">
                  <c:v>-30</c:v>
                </c:pt>
                <c:pt idx="14">
                  <c:v>-20</c:v>
                </c:pt>
                <c:pt idx="16">
                  <c:v>-10</c:v>
                </c:pt>
                <c:pt idx="18">
                  <c:v>0</c:v>
                </c:pt>
                <c:pt idx="20">
                  <c:v>10</c:v>
                </c:pt>
                <c:pt idx="22">
                  <c:v>20</c:v>
                </c:pt>
                <c:pt idx="24">
                  <c:v>30</c:v>
                </c:pt>
                <c:pt idx="26">
                  <c:v>40</c:v>
                </c:pt>
                <c:pt idx="28">
                  <c:v>50</c:v>
                </c:pt>
                <c:pt idx="30">
                  <c:v>60</c:v>
                </c:pt>
                <c:pt idx="32">
                  <c:v>70</c:v>
                </c:pt>
                <c:pt idx="34">
                  <c:v>80</c:v>
                </c:pt>
                <c:pt idx="36">
                  <c:v>90</c:v>
                </c:pt>
              </c:numCache>
            </c:numRef>
          </c:cat>
          <c:val>
            <c:numRef>
              <c:f>DATA2!$L$6:$L$77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0.0056134969325153375</c:v>
                </c:pt>
                <c:pt idx="9">
                  <c:v>0.10444785276073618</c:v>
                </c:pt>
                <c:pt idx="10">
                  <c:v>0.13466257668711656</c:v>
                </c:pt>
                <c:pt idx="11">
                  <c:v>0.14401840490797546</c:v>
                </c:pt>
                <c:pt idx="12">
                  <c:v>0.22085889570552147</c:v>
                </c:pt>
                <c:pt idx="13">
                  <c:v>0.3972392638036809</c:v>
                </c:pt>
                <c:pt idx="14">
                  <c:v>0.6855828220858896</c:v>
                </c:pt>
                <c:pt idx="15">
                  <c:v>1.2285276073619633</c:v>
                </c:pt>
                <c:pt idx="16">
                  <c:v>3.8650306748466257</c:v>
                </c:pt>
                <c:pt idx="17">
                  <c:v>29.30981595092025</c:v>
                </c:pt>
                <c:pt idx="18">
                  <c:v>100</c:v>
                </c:pt>
                <c:pt idx="19">
                  <c:v>57.515337423312886</c:v>
                </c:pt>
                <c:pt idx="20">
                  <c:v>8.25153374233129</c:v>
                </c:pt>
                <c:pt idx="21">
                  <c:v>1.6978527607361964</c:v>
                </c:pt>
                <c:pt idx="22">
                  <c:v>0.8680981595092023</c:v>
                </c:pt>
                <c:pt idx="23">
                  <c:v>0.43558282208588955</c:v>
                </c:pt>
                <c:pt idx="24">
                  <c:v>0.2354294478527607</c:v>
                </c:pt>
                <c:pt idx="25">
                  <c:v>0.15536809815950922</c:v>
                </c:pt>
                <c:pt idx="26">
                  <c:v>0.1352760736196319</c:v>
                </c:pt>
                <c:pt idx="27">
                  <c:v>0.124079754601227</c:v>
                </c:pt>
                <c:pt idx="28">
                  <c:v>0.01799079754601227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52355979"/>
        <c:axId val="1441764"/>
      </c:radarChart>
      <c:catAx>
        <c:axId val="523559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1764"/>
        <c:crosses val="autoZero"/>
        <c:auto val="0"/>
        <c:lblOffset val="100"/>
        <c:tickLblSkip val="1"/>
        <c:noMultiLvlLbl val="0"/>
      </c:catAx>
      <c:valAx>
        <c:axId val="1441764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55979"/>
        <c:crossesAt val="1"/>
        <c:crossBetween val="between"/>
        <c:dispUnits/>
        <c:majorUnit val="2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DATA2!$B$2</c:f>
        </c:strRef>
      </c:tx>
      <c:layout>
        <c:manualLayout>
          <c:xMode val="factor"/>
          <c:yMode val="factor"/>
          <c:x val="0.326"/>
          <c:y val="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5"/>
          <c:y val="0.05975"/>
          <c:w val="0.63325"/>
          <c:h val="0.8565"/>
        </c:manualLayout>
      </c:layout>
      <c:radarChart>
        <c:radarStyle val="marker"/>
        <c:varyColors val="0"/>
        <c:ser>
          <c:idx val="2"/>
          <c:order val="0"/>
          <c:tx>
            <c:strRef>
              <c:f>DATA2!$E$4</c:f>
              <c:strCache>
                <c:ptCount val="1"/>
                <c:pt idx="0">
                  <c:v>Bersub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DATA2!$A$6:$A$77</c:f>
              <c:numCache>
                <c:ptCount val="72"/>
                <c:pt idx="0">
                  <c:v>-90</c:v>
                </c:pt>
                <c:pt idx="2">
                  <c:v>-80</c:v>
                </c:pt>
                <c:pt idx="4">
                  <c:v>-70</c:v>
                </c:pt>
                <c:pt idx="6">
                  <c:v>-60</c:v>
                </c:pt>
                <c:pt idx="8">
                  <c:v>-50</c:v>
                </c:pt>
                <c:pt idx="10">
                  <c:v>-40</c:v>
                </c:pt>
                <c:pt idx="12">
                  <c:v>-30</c:v>
                </c:pt>
                <c:pt idx="14">
                  <c:v>-20</c:v>
                </c:pt>
                <c:pt idx="16">
                  <c:v>-10</c:v>
                </c:pt>
                <c:pt idx="18">
                  <c:v>0</c:v>
                </c:pt>
                <c:pt idx="20">
                  <c:v>10</c:v>
                </c:pt>
                <c:pt idx="22">
                  <c:v>20</c:v>
                </c:pt>
                <c:pt idx="24">
                  <c:v>30</c:v>
                </c:pt>
                <c:pt idx="26">
                  <c:v>40</c:v>
                </c:pt>
                <c:pt idx="28">
                  <c:v>50</c:v>
                </c:pt>
                <c:pt idx="30">
                  <c:v>60</c:v>
                </c:pt>
                <c:pt idx="32">
                  <c:v>70</c:v>
                </c:pt>
                <c:pt idx="34">
                  <c:v>80</c:v>
                </c:pt>
                <c:pt idx="36">
                  <c:v>90</c:v>
                </c:pt>
              </c:numCache>
            </c:numRef>
          </c:cat>
          <c:val>
            <c:numRef>
              <c:f>DATA2!$M$6:$M$77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0.010573170731707316</c:v>
                </c:pt>
                <c:pt idx="9">
                  <c:v>0.1174390243902439</c:v>
                </c:pt>
                <c:pt idx="10">
                  <c:v>0.1696341463414634</c:v>
                </c:pt>
                <c:pt idx="11">
                  <c:v>0.27073170731707313</c:v>
                </c:pt>
                <c:pt idx="12">
                  <c:v>0.4329268292682926</c:v>
                </c:pt>
                <c:pt idx="13">
                  <c:v>0.7926829268292683</c:v>
                </c:pt>
                <c:pt idx="14">
                  <c:v>1.402439024390244</c:v>
                </c:pt>
                <c:pt idx="15">
                  <c:v>2.719512195121951</c:v>
                </c:pt>
                <c:pt idx="16">
                  <c:v>10.26829268292683</c:v>
                </c:pt>
                <c:pt idx="17">
                  <c:v>41.21951219512196</c:v>
                </c:pt>
                <c:pt idx="18">
                  <c:v>100</c:v>
                </c:pt>
                <c:pt idx="19">
                  <c:v>90</c:v>
                </c:pt>
                <c:pt idx="20">
                  <c:v>23.585365853658537</c:v>
                </c:pt>
                <c:pt idx="21">
                  <c:v>6.060975609756097</c:v>
                </c:pt>
                <c:pt idx="22">
                  <c:v>2.1585365853658534</c:v>
                </c:pt>
                <c:pt idx="23">
                  <c:v>1.0329268292682927</c:v>
                </c:pt>
                <c:pt idx="24">
                  <c:v>0.5853658536585366</c:v>
                </c:pt>
                <c:pt idx="25">
                  <c:v>0.3707317073170732</c:v>
                </c:pt>
                <c:pt idx="26">
                  <c:v>0.24878048780487805</c:v>
                </c:pt>
                <c:pt idx="27">
                  <c:v>0.1676829268292683</c:v>
                </c:pt>
                <c:pt idx="28">
                  <c:v>0.08829268292682926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12975877"/>
        <c:axId val="49674030"/>
      </c:radarChart>
      <c:catAx>
        <c:axId val="129758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74030"/>
        <c:crosses val="autoZero"/>
        <c:auto val="0"/>
        <c:lblOffset val="100"/>
        <c:tickLblSkip val="1"/>
        <c:noMultiLvlLbl val="0"/>
      </c:catAx>
      <c:valAx>
        <c:axId val="49674030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75877"/>
        <c:crossesAt val="1"/>
        <c:crossBetween val="between"/>
        <c:dispUnits/>
        <c:majorUnit val="2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DATA2!$B$2</c:f>
        </c:strRef>
      </c:tx>
      <c:layout>
        <c:manualLayout>
          <c:xMode val="factor"/>
          <c:yMode val="factor"/>
          <c:x val="0.326"/>
          <c:y val="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5"/>
          <c:y val="0.05975"/>
          <c:w val="0.63325"/>
          <c:h val="0.8565"/>
        </c:manualLayout>
      </c:layout>
      <c:radarChart>
        <c:radarStyle val="marker"/>
        <c:varyColors val="0"/>
        <c:ser>
          <c:idx val="2"/>
          <c:order val="0"/>
          <c:tx>
            <c:strRef>
              <c:f>DATA2!$F$4</c:f>
              <c:strCache>
                <c:ptCount val="1"/>
                <c:pt idx="0">
                  <c:v>Princeton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DATA2!$A$6:$A$77</c:f>
              <c:numCache>
                <c:ptCount val="72"/>
                <c:pt idx="0">
                  <c:v>-90</c:v>
                </c:pt>
                <c:pt idx="2">
                  <c:v>-80</c:v>
                </c:pt>
                <c:pt idx="4">
                  <c:v>-70</c:v>
                </c:pt>
                <c:pt idx="6">
                  <c:v>-60</c:v>
                </c:pt>
                <c:pt idx="8">
                  <c:v>-50</c:v>
                </c:pt>
                <c:pt idx="10">
                  <c:v>-40</c:v>
                </c:pt>
                <c:pt idx="12">
                  <c:v>-30</c:v>
                </c:pt>
                <c:pt idx="14">
                  <c:v>-20</c:v>
                </c:pt>
                <c:pt idx="16">
                  <c:v>-10</c:v>
                </c:pt>
                <c:pt idx="18">
                  <c:v>0</c:v>
                </c:pt>
                <c:pt idx="20">
                  <c:v>10</c:v>
                </c:pt>
                <c:pt idx="22">
                  <c:v>20</c:v>
                </c:pt>
                <c:pt idx="24">
                  <c:v>30</c:v>
                </c:pt>
                <c:pt idx="26">
                  <c:v>40</c:v>
                </c:pt>
                <c:pt idx="28">
                  <c:v>50</c:v>
                </c:pt>
                <c:pt idx="30">
                  <c:v>60</c:v>
                </c:pt>
                <c:pt idx="32">
                  <c:v>70</c:v>
                </c:pt>
                <c:pt idx="34">
                  <c:v>80</c:v>
                </c:pt>
                <c:pt idx="36">
                  <c:v>90</c:v>
                </c:pt>
              </c:numCache>
            </c:numRef>
          </c:cat>
          <c:val>
            <c:numRef>
              <c:f>DATA2!$N$6:$N$77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0.7266666666666667</c:v>
                </c:pt>
                <c:pt idx="7">
                  <c:v>1.0761904761904761</c:v>
                </c:pt>
                <c:pt idx="8">
                  <c:v>2.9142857142857146</c:v>
                </c:pt>
                <c:pt idx="9">
                  <c:v>12.428571428571429</c:v>
                </c:pt>
                <c:pt idx="10">
                  <c:v>49.142857142857146</c:v>
                </c:pt>
                <c:pt idx="11">
                  <c:v>100</c:v>
                </c:pt>
                <c:pt idx="12">
                  <c:v>0.45095238095238094</c:v>
                </c:pt>
                <c:pt idx="13">
                  <c:v>0.9380952380952382</c:v>
                </c:pt>
                <c:pt idx="14">
                  <c:v>1.495238095238095</c:v>
                </c:pt>
                <c:pt idx="15">
                  <c:v>4.40952380952381</c:v>
                </c:pt>
                <c:pt idx="16">
                  <c:v>19.380952380952383</c:v>
                </c:pt>
                <c:pt idx="17">
                  <c:v>57.57142857142858</c:v>
                </c:pt>
                <c:pt idx="18">
                  <c:v>91.52380952380952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44413087"/>
        <c:axId val="64173464"/>
      </c:radarChart>
      <c:catAx>
        <c:axId val="444130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73464"/>
        <c:crosses val="autoZero"/>
        <c:auto val="0"/>
        <c:lblOffset val="100"/>
        <c:tickLblSkip val="1"/>
        <c:noMultiLvlLbl val="0"/>
      </c:catAx>
      <c:valAx>
        <c:axId val="64173464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13087"/>
        <c:crossesAt val="1"/>
        <c:crossBetween val="between"/>
        <c:dispUnits/>
        <c:majorUnit val="2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DATA3!$B$2</c:f>
        </c:strRef>
      </c:tx>
      <c:layout>
        <c:manualLayout>
          <c:xMode val="factor"/>
          <c:yMode val="factor"/>
          <c:x val="0.326"/>
          <c:y val="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5"/>
          <c:y val="0.05975"/>
          <c:w val="0.63325"/>
          <c:h val="0.8565"/>
        </c:manualLayout>
      </c:layout>
      <c:radarChart>
        <c:radarStyle val="marker"/>
        <c:varyColors val="0"/>
        <c:ser>
          <c:idx val="2"/>
          <c:order val="0"/>
          <c:tx>
            <c:strRef>
              <c:f>DATA3!$B$4</c:f>
              <c:strCache>
                <c:ptCount val="1"/>
                <c:pt idx="0">
                  <c:v>Princeton 2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DATA3!$A$6:$A$77</c:f>
              <c:numCache>
                <c:ptCount val="72"/>
                <c:pt idx="0">
                  <c:v>-90</c:v>
                </c:pt>
                <c:pt idx="2">
                  <c:v>-80</c:v>
                </c:pt>
                <c:pt idx="4">
                  <c:v>-70</c:v>
                </c:pt>
                <c:pt idx="6">
                  <c:v>-60</c:v>
                </c:pt>
                <c:pt idx="8">
                  <c:v>-50</c:v>
                </c:pt>
                <c:pt idx="10">
                  <c:v>-40</c:v>
                </c:pt>
                <c:pt idx="12">
                  <c:v>-30</c:v>
                </c:pt>
                <c:pt idx="14">
                  <c:v>-20</c:v>
                </c:pt>
                <c:pt idx="16">
                  <c:v>-10</c:v>
                </c:pt>
                <c:pt idx="18">
                  <c:v>0</c:v>
                </c:pt>
                <c:pt idx="20">
                  <c:v>10</c:v>
                </c:pt>
                <c:pt idx="22">
                  <c:v>20</c:v>
                </c:pt>
                <c:pt idx="24">
                  <c:v>30</c:v>
                </c:pt>
                <c:pt idx="26">
                  <c:v>40</c:v>
                </c:pt>
                <c:pt idx="28">
                  <c:v>50</c:v>
                </c:pt>
                <c:pt idx="30">
                  <c:v>60</c:v>
                </c:pt>
                <c:pt idx="32">
                  <c:v>70</c:v>
                </c:pt>
                <c:pt idx="34">
                  <c:v>80</c:v>
                </c:pt>
                <c:pt idx="36">
                  <c:v>90</c:v>
                </c:pt>
              </c:numCache>
            </c:numRef>
          </c:cat>
          <c:val>
            <c:numRef>
              <c:f>DATA3!$J$6:$J$77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0.7241830065359478</c:v>
                </c:pt>
                <c:pt idx="14">
                  <c:v>1.1516339869281047</c:v>
                </c:pt>
                <c:pt idx="15">
                  <c:v>3.3856209150326797</c:v>
                </c:pt>
                <c:pt idx="16">
                  <c:v>13.882352941176471</c:v>
                </c:pt>
                <c:pt idx="17">
                  <c:v>54.2483660130719</c:v>
                </c:pt>
                <c:pt idx="18">
                  <c:v>100</c:v>
                </c:pt>
                <c:pt idx="19">
                  <c:v>36.33986928104576</c:v>
                </c:pt>
                <c:pt idx="20">
                  <c:v>10.5359477124183</c:v>
                </c:pt>
                <c:pt idx="21">
                  <c:v>2.0065359477124183</c:v>
                </c:pt>
                <c:pt idx="22">
                  <c:v>0.9437908496732027</c:v>
                </c:pt>
                <c:pt idx="23">
                  <c:v>0.6405228758169935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40690265"/>
        <c:axId val="30668066"/>
      </c:radarChart>
      <c:catAx>
        <c:axId val="406902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68066"/>
        <c:crosses val="autoZero"/>
        <c:auto val="0"/>
        <c:lblOffset val="100"/>
        <c:tickLblSkip val="1"/>
        <c:noMultiLvlLbl val="0"/>
      </c:catAx>
      <c:valAx>
        <c:axId val="30668066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0265"/>
        <c:crossesAt val="1"/>
        <c:crossBetween val="between"/>
        <c:dispUnits/>
        <c:majorUnit val="2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DATA!$B$2</c:f>
        </c:strRef>
      </c:tx>
      <c:layout>
        <c:manualLayout>
          <c:xMode val="factor"/>
          <c:yMode val="factor"/>
          <c:x val="0.326"/>
          <c:y val="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5"/>
          <c:y val="0.05975"/>
          <c:w val="0.63325"/>
          <c:h val="0.8565"/>
        </c:manualLayout>
      </c:layout>
      <c:radarChart>
        <c:radarStyle val="marker"/>
        <c:varyColors val="0"/>
        <c:ser>
          <c:idx val="2"/>
          <c:order val="0"/>
          <c:tx>
            <c:strRef>
              <c:f>DATA!$B$4</c:f>
              <c:strCache>
                <c:ptCount val="1"/>
                <c:pt idx="0">
                  <c:v>Searay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DATA!$A$6:$A$77</c:f>
              <c:numCache>
                <c:ptCount val="72"/>
                <c:pt idx="0">
                  <c:v>-90</c:v>
                </c:pt>
                <c:pt idx="2">
                  <c:v>-80</c:v>
                </c:pt>
                <c:pt idx="4">
                  <c:v>-70</c:v>
                </c:pt>
                <c:pt idx="6">
                  <c:v>-60</c:v>
                </c:pt>
                <c:pt idx="8">
                  <c:v>-50</c:v>
                </c:pt>
                <c:pt idx="10">
                  <c:v>-40</c:v>
                </c:pt>
                <c:pt idx="12">
                  <c:v>-30</c:v>
                </c:pt>
                <c:pt idx="14">
                  <c:v>-20</c:v>
                </c:pt>
                <c:pt idx="16">
                  <c:v>-10</c:v>
                </c:pt>
                <c:pt idx="18">
                  <c:v>0</c:v>
                </c:pt>
                <c:pt idx="20">
                  <c:v>10</c:v>
                </c:pt>
                <c:pt idx="22">
                  <c:v>20</c:v>
                </c:pt>
                <c:pt idx="24">
                  <c:v>30</c:v>
                </c:pt>
                <c:pt idx="26">
                  <c:v>40</c:v>
                </c:pt>
                <c:pt idx="28">
                  <c:v>50</c:v>
                </c:pt>
                <c:pt idx="30">
                  <c:v>60</c:v>
                </c:pt>
                <c:pt idx="32">
                  <c:v>70</c:v>
                </c:pt>
                <c:pt idx="34">
                  <c:v>80</c:v>
                </c:pt>
                <c:pt idx="36">
                  <c:v>90</c:v>
                </c:pt>
              </c:numCache>
            </c:numRef>
          </c:cat>
          <c:val>
            <c:numRef>
              <c:f>DATA!$J$6:$J$77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0.02369620253164557</c:v>
                </c:pt>
                <c:pt idx="10">
                  <c:v>0.08784810126582278</c:v>
                </c:pt>
                <c:pt idx="11">
                  <c:v>0.4556962025316455</c:v>
                </c:pt>
                <c:pt idx="12">
                  <c:v>0.7341772151898734</c:v>
                </c:pt>
                <c:pt idx="13">
                  <c:v>1.2683544303797467</c:v>
                </c:pt>
                <c:pt idx="14">
                  <c:v>2.40253164556962</c:v>
                </c:pt>
                <c:pt idx="15">
                  <c:v>9.265822784810126</c:v>
                </c:pt>
                <c:pt idx="16">
                  <c:v>27.594936708860757</c:v>
                </c:pt>
                <c:pt idx="17">
                  <c:v>54.17721518987341</c:v>
                </c:pt>
                <c:pt idx="18">
                  <c:v>85.0632911392405</c:v>
                </c:pt>
                <c:pt idx="19">
                  <c:v>100</c:v>
                </c:pt>
                <c:pt idx="20">
                  <c:v>68.60759493670885</c:v>
                </c:pt>
                <c:pt idx="21">
                  <c:v>31.392405063291136</c:v>
                </c:pt>
                <c:pt idx="22">
                  <c:v>11.468354430379746</c:v>
                </c:pt>
                <c:pt idx="23">
                  <c:v>3.6202531645569613</c:v>
                </c:pt>
                <c:pt idx="24">
                  <c:v>1.3949367088607592</c:v>
                </c:pt>
                <c:pt idx="25">
                  <c:v>0.9544303797468354</c:v>
                </c:pt>
                <c:pt idx="26">
                  <c:v>0.6430379746835443</c:v>
                </c:pt>
                <c:pt idx="27">
                  <c:v>0.46329113924050624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7577139"/>
        <c:axId val="1085388"/>
      </c:radarChart>
      <c:catAx>
        <c:axId val="75771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5388"/>
        <c:crosses val="autoZero"/>
        <c:auto val="0"/>
        <c:lblOffset val="100"/>
        <c:tickLblSkip val="1"/>
        <c:noMultiLvlLbl val="0"/>
      </c:catAx>
      <c:valAx>
        <c:axId val="1085388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77139"/>
        <c:crossesAt val="1"/>
        <c:crossBetween val="between"/>
        <c:dispUnits/>
        <c:majorUnit val="2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23" right="0.16" top="0.32" bottom="0.28" header="0.17" footer="0.16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3" right="0.16" top="0.32" bottom="0.28" header="0.17" footer="0.16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3" right="0.16" top="0.32" bottom="0.28" header="0.17" footer="0.16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3" right="0.16" top="0.32" bottom="0.28" header="0.17" footer="0.16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3" right="0.16" top="0.32" bottom="0.28" header="0.17" footer="0.16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3" right="0.16" top="0.32" bottom="0.28" header="0.17" footer="0.16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3" right="0.16" top="0.32" bottom="0.28" header="0.17" footer="0.16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3" right="0.16" top="0.32" bottom="0.28" header="0.17" footer="0.16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3" right="0.16" top="0.32" bottom="0.28" header="0.17" footer="0.16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3" right="0.16" top="0.32" bottom="0.28" header="0.17" footer="0.16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3" right="0.16" top="0.32" bottom="0.28" header="0.17" footer="0.16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3" right="0.16" top="0.32" bottom="0.28" header="0.17" footer="0.16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0.6855</cdr:x>
      <cdr:y>0.0715</cdr:y>
    </cdr:from>
    <cdr:to>
      <cdr:x>0.9685</cdr:x>
      <cdr:y>0.1125</cdr:y>
    </cdr:to>
    <cdr:sp textlink="'[1]DATA2'!$B$4">
      <cdr:nvSpPr>
        <cdr:cNvPr id="1" name="Text Box 1"/>
        <cdr:cNvSpPr txBox="1">
          <a:spLocks noChangeArrowheads="1"/>
        </cdr:cNvSpPr>
      </cdr:nvSpPr>
      <cdr:spPr>
        <a:xfrm>
          <a:off x="6372225" y="514350"/>
          <a:ext cx="2628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5235485a-dbf3-48a7-8245-8609281638e5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SOLA 4000</a:t>
          </a:fld>
        </a:p>
      </cdr:txBody>
    </cdr:sp>
  </cdr:relSizeAnchor>
  <cdr:relSizeAnchor xmlns:cdr="http://schemas.openxmlformats.org/drawingml/2006/chartDrawing">
    <cdr:from>
      <cdr:x>0.71</cdr:x>
      <cdr:y>0.78625</cdr:y>
    </cdr:from>
    <cdr:to>
      <cdr:x>0.9845</cdr:x>
      <cdr:y>0.95775</cdr:y>
    </cdr:to>
    <cdr:sp>
      <cdr:nvSpPr>
        <cdr:cNvPr id="2" name="Text Box 5"/>
        <cdr:cNvSpPr txBox="1">
          <a:spLocks noChangeArrowheads="1"/>
        </cdr:cNvSpPr>
      </cdr:nvSpPr>
      <cdr:spPr>
        <a:xfrm>
          <a:off x="6591300" y="5667375"/>
          <a:ext cx="255270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scales are: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= angle (0 was the light pointing straight at the detector)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= relative output compared to the brightest point.  0-100%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7210425"/>
    <xdr:graphicFrame>
      <xdr:nvGraphicFramePr>
        <xdr:cNvPr id="1" name="Shape 1025"/>
        <xdr:cNvGraphicFramePr/>
      </xdr:nvGraphicFramePr>
      <xdr:xfrm>
        <a:off x="0" y="0"/>
        <a:ext cx="92964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0.6855</cdr:x>
      <cdr:y>0.0715</cdr:y>
    </cdr:from>
    <cdr:to>
      <cdr:x>0.9685</cdr:x>
      <cdr:y>0.1125</cdr:y>
    </cdr:to>
    <cdr:sp textlink="'[1]DATA2'!$E$4">
      <cdr:nvSpPr>
        <cdr:cNvPr id="1" name="Text Box 1"/>
        <cdr:cNvSpPr txBox="1">
          <a:spLocks noChangeArrowheads="1"/>
        </cdr:cNvSpPr>
      </cdr:nvSpPr>
      <cdr:spPr>
        <a:xfrm>
          <a:off x="6372225" y="514350"/>
          <a:ext cx="2628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85416118-f3b8-425b-b58d-65d98f812987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Bersub</a:t>
          </a:fld>
        </a:p>
      </cdr:txBody>
    </cdr:sp>
  </cdr:relSizeAnchor>
  <cdr:relSizeAnchor xmlns:cdr="http://schemas.openxmlformats.org/drawingml/2006/chartDrawing">
    <cdr:from>
      <cdr:x>0.71</cdr:x>
      <cdr:y>0.78625</cdr:y>
    </cdr:from>
    <cdr:to>
      <cdr:x>0.9845</cdr:x>
      <cdr:y>0.95775</cdr:y>
    </cdr:to>
    <cdr:sp>
      <cdr:nvSpPr>
        <cdr:cNvPr id="2" name="Text Box 2"/>
        <cdr:cNvSpPr txBox="1">
          <a:spLocks noChangeArrowheads="1"/>
        </cdr:cNvSpPr>
      </cdr:nvSpPr>
      <cdr:spPr>
        <a:xfrm>
          <a:off x="6591300" y="5667375"/>
          <a:ext cx="255270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scales are: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= angle (0 was the light pointing straight at the detector)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= relative output compared to the brightest point.  0-100%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7210425"/>
    <xdr:graphicFrame>
      <xdr:nvGraphicFramePr>
        <xdr:cNvPr id="1" name="Shape 1025"/>
        <xdr:cNvGraphicFramePr/>
      </xdr:nvGraphicFramePr>
      <xdr:xfrm>
        <a:off x="0" y="0"/>
        <a:ext cx="92964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0.6855</cdr:x>
      <cdr:y>0.0715</cdr:y>
    </cdr:from>
    <cdr:to>
      <cdr:x>0.9685</cdr:x>
      <cdr:y>0.1125</cdr:y>
    </cdr:to>
    <cdr:sp textlink="'[1]DATA2'!$F$4">
      <cdr:nvSpPr>
        <cdr:cNvPr id="1" name="Text Box 1"/>
        <cdr:cNvSpPr txBox="1">
          <a:spLocks noChangeArrowheads="1"/>
        </cdr:cNvSpPr>
      </cdr:nvSpPr>
      <cdr:spPr>
        <a:xfrm>
          <a:off x="6372225" y="514350"/>
          <a:ext cx="2628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6f44f117-6fe0-4d7f-bb6e-826e04ebe1cd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Princeton</a:t>
          </a:fld>
        </a:p>
      </cdr:txBody>
    </cdr:sp>
  </cdr:relSizeAnchor>
  <cdr:relSizeAnchor xmlns:cdr="http://schemas.openxmlformats.org/drawingml/2006/chartDrawing">
    <cdr:from>
      <cdr:x>0.71</cdr:x>
      <cdr:y>0.78625</cdr:y>
    </cdr:from>
    <cdr:to>
      <cdr:x>0.9845</cdr:x>
      <cdr:y>0.95775</cdr:y>
    </cdr:to>
    <cdr:sp>
      <cdr:nvSpPr>
        <cdr:cNvPr id="2" name="Text Box 2"/>
        <cdr:cNvSpPr txBox="1">
          <a:spLocks noChangeArrowheads="1"/>
        </cdr:cNvSpPr>
      </cdr:nvSpPr>
      <cdr:spPr>
        <a:xfrm>
          <a:off x="6591300" y="5667375"/>
          <a:ext cx="255270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scales are: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= angle (0 was the light pointing straight at the detector)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= relative output compared to the brightest point.  0-100%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7210425"/>
    <xdr:graphicFrame>
      <xdr:nvGraphicFramePr>
        <xdr:cNvPr id="1" name="Shape 1025"/>
        <xdr:cNvGraphicFramePr/>
      </xdr:nvGraphicFramePr>
      <xdr:xfrm>
        <a:off x="0" y="0"/>
        <a:ext cx="92964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0.6855</cdr:x>
      <cdr:y>0.0715</cdr:y>
    </cdr:from>
    <cdr:to>
      <cdr:x>0.9685</cdr:x>
      <cdr:y>0.1125</cdr:y>
    </cdr:to>
    <cdr:sp textlink="'[2]DATA3'!$B$4">
      <cdr:nvSpPr>
        <cdr:cNvPr id="1" name="Text Box 1"/>
        <cdr:cNvSpPr txBox="1">
          <a:spLocks noChangeArrowheads="1"/>
        </cdr:cNvSpPr>
      </cdr:nvSpPr>
      <cdr:spPr>
        <a:xfrm>
          <a:off x="6372225" y="514350"/>
          <a:ext cx="2628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febc60af-fa22-435b-984a-427ebb54e57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Princeton 2</a:t>
          </a:fld>
        </a:p>
      </cdr:txBody>
    </cdr:sp>
  </cdr:relSizeAnchor>
  <cdr:relSizeAnchor xmlns:cdr="http://schemas.openxmlformats.org/drawingml/2006/chartDrawing">
    <cdr:from>
      <cdr:x>0.71</cdr:x>
      <cdr:y>0.78625</cdr:y>
    </cdr:from>
    <cdr:to>
      <cdr:x>0.9845</cdr:x>
      <cdr:y>0.95775</cdr:y>
    </cdr:to>
    <cdr:sp>
      <cdr:nvSpPr>
        <cdr:cNvPr id="2" name="Text Box 5"/>
        <cdr:cNvSpPr txBox="1">
          <a:spLocks noChangeArrowheads="1"/>
        </cdr:cNvSpPr>
      </cdr:nvSpPr>
      <cdr:spPr>
        <a:xfrm>
          <a:off x="6591300" y="5667375"/>
          <a:ext cx="255270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scales are: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= angle (0 was the light pointing straight at the detector)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= relative output compared to the brightest point.  0-100%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7210425"/>
    <xdr:graphicFrame>
      <xdr:nvGraphicFramePr>
        <xdr:cNvPr id="1" name="Shape 1025"/>
        <xdr:cNvGraphicFramePr/>
      </xdr:nvGraphicFramePr>
      <xdr:xfrm>
        <a:off x="0" y="0"/>
        <a:ext cx="92964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0.6855</cdr:x>
      <cdr:y>0.0715</cdr:y>
    </cdr:from>
    <cdr:to>
      <cdr:x>0.9685</cdr:x>
      <cdr:y>0.1125</cdr:y>
    </cdr:to>
    <cdr:sp textlink="DATA!$B$4">
      <cdr:nvSpPr>
        <cdr:cNvPr id="1" name="Text Box 1"/>
        <cdr:cNvSpPr txBox="1">
          <a:spLocks noChangeArrowheads="1"/>
        </cdr:cNvSpPr>
      </cdr:nvSpPr>
      <cdr:spPr>
        <a:xfrm>
          <a:off x="6372225" y="514350"/>
          <a:ext cx="2628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559a9bd6-9a41-4b02-af58-b79080f433a3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Searay</a:t>
          </a:fld>
        </a:p>
      </cdr:txBody>
    </cdr:sp>
  </cdr:relSizeAnchor>
  <cdr:relSizeAnchor xmlns:cdr="http://schemas.openxmlformats.org/drawingml/2006/chartDrawing">
    <cdr:from>
      <cdr:x>0.71</cdr:x>
      <cdr:y>0.78625</cdr:y>
    </cdr:from>
    <cdr:to>
      <cdr:x>0.9845</cdr:x>
      <cdr:y>0.95775</cdr:y>
    </cdr:to>
    <cdr:sp>
      <cdr:nvSpPr>
        <cdr:cNvPr id="2" name="Text Box 5"/>
        <cdr:cNvSpPr txBox="1">
          <a:spLocks noChangeArrowheads="1"/>
        </cdr:cNvSpPr>
      </cdr:nvSpPr>
      <cdr:spPr>
        <a:xfrm>
          <a:off x="6591300" y="5667375"/>
          <a:ext cx="255270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scales are: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= angle (0 was the light pointing straight at the detector)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= relative output compared to the brightest point.  0-100%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7210425"/>
    <xdr:graphicFrame>
      <xdr:nvGraphicFramePr>
        <xdr:cNvPr id="1" name="Shape 1025"/>
        <xdr:cNvGraphicFramePr/>
      </xdr:nvGraphicFramePr>
      <xdr:xfrm>
        <a:off x="0" y="0"/>
        <a:ext cx="92964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0.6855</cdr:x>
      <cdr:y>0.0715</cdr:y>
    </cdr:from>
    <cdr:to>
      <cdr:x>0.9685</cdr:x>
      <cdr:y>0.1125</cdr:y>
    </cdr:to>
    <cdr:sp textlink="DATA!$D$4">
      <cdr:nvSpPr>
        <cdr:cNvPr id="1" name="Text Box 1"/>
        <cdr:cNvSpPr txBox="1">
          <a:spLocks noChangeArrowheads="1"/>
        </cdr:cNvSpPr>
      </cdr:nvSpPr>
      <cdr:spPr>
        <a:xfrm>
          <a:off x="6372225" y="514350"/>
          <a:ext cx="2628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0013d06e-e0bc-468e-95ad-441a4e46c67b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Sola 1200 Spot</a:t>
          </a:fld>
        </a:p>
      </cdr:txBody>
    </cdr:sp>
  </cdr:relSizeAnchor>
  <cdr:relSizeAnchor xmlns:cdr="http://schemas.openxmlformats.org/drawingml/2006/chartDrawing">
    <cdr:from>
      <cdr:x>0.71</cdr:x>
      <cdr:y>0.78625</cdr:y>
    </cdr:from>
    <cdr:to>
      <cdr:x>0.9845</cdr:x>
      <cdr:y>0.95775</cdr:y>
    </cdr:to>
    <cdr:sp>
      <cdr:nvSpPr>
        <cdr:cNvPr id="2" name="Text Box 2"/>
        <cdr:cNvSpPr txBox="1">
          <a:spLocks noChangeArrowheads="1"/>
        </cdr:cNvSpPr>
      </cdr:nvSpPr>
      <cdr:spPr>
        <a:xfrm>
          <a:off x="6591300" y="5667375"/>
          <a:ext cx="255270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scales are: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= angle (0 was the light pointing straight at the detector)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= relative output compared to the brightest point.  0-100%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7210425"/>
    <xdr:graphicFrame>
      <xdr:nvGraphicFramePr>
        <xdr:cNvPr id="1" name="Shape 1025"/>
        <xdr:cNvGraphicFramePr/>
      </xdr:nvGraphicFramePr>
      <xdr:xfrm>
        <a:off x="0" y="0"/>
        <a:ext cx="92964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7210425"/>
    <xdr:graphicFrame>
      <xdr:nvGraphicFramePr>
        <xdr:cNvPr id="1" name="Shape 1025"/>
        <xdr:cNvGraphicFramePr/>
      </xdr:nvGraphicFramePr>
      <xdr:xfrm>
        <a:off x="0" y="0"/>
        <a:ext cx="92964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0.6855</cdr:x>
      <cdr:y>0.0715</cdr:y>
    </cdr:from>
    <cdr:to>
      <cdr:x>0.9685</cdr:x>
      <cdr:y>0.1125</cdr:y>
    </cdr:to>
    <cdr:sp textlink="DATA!$E$4">
      <cdr:nvSpPr>
        <cdr:cNvPr id="1" name="Text Box 1"/>
        <cdr:cNvSpPr txBox="1">
          <a:spLocks noChangeArrowheads="1"/>
        </cdr:cNvSpPr>
      </cdr:nvSpPr>
      <cdr:spPr>
        <a:xfrm>
          <a:off x="6372225" y="514350"/>
          <a:ext cx="2628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f0ed765f-0084-4ea0-9682-e0e8ef179706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Sola 1200 Spot 2</a:t>
          </a:fld>
        </a:p>
      </cdr:txBody>
    </cdr:sp>
  </cdr:relSizeAnchor>
  <cdr:relSizeAnchor xmlns:cdr="http://schemas.openxmlformats.org/drawingml/2006/chartDrawing">
    <cdr:from>
      <cdr:x>0.71</cdr:x>
      <cdr:y>0.78625</cdr:y>
    </cdr:from>
    <cdr:to>
      <cdr:x>0.9845</cdr:x>
      <cdr:y>0.95775</cdr:y>
    </cdr:to>
    <cdr:sp>
      <cdr:nvSpPr>
        <cdr:cNvPr id="2" name="Text Box 2"/>
        <cdr:cNvSpPr txBox="1">
          <a:spLocks noChangeArrowheads="1"/>
        </cdr:cNvSpPr>
      </cdr:nvSpPr>
      <cdr:spPr>
        <a:xfrm>
          <a:off x="6591300" y="5667375"/>
          <a:ext cx="255270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scales are: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= angle (0 was the light pointing straight at the detector)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= relative output compared to the brightest point.  0-100%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7210425"/>
    <xdr:graphicFrame>
      <xdr:nvGraphicFramePr>
        <xdr:cNvPr id="1" name="Shape 1025"/>
        <xdr:cNvGraphicFramePr/>
      </xdr:nvGraphicFramePr>
      <xdr:xfrm>
        <a:off x="0" y="0"/>
        <a:ext cx="92964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0.6855</cdr:x>
      <cdr:y>0.0715</cdr:y>
    </cdr:from>
    <cdr:to>
      <cdr:x>0.9685</cdr:x>
      <cdr:y>0.1125</cdr:y>
    </cdr:to>
    <cdr:sp textlink="'[2]DATA3'!$C$4">
      <cdr:nvSpPr>
        <cdr:cNvPr id="1" name="Text Box 1"/>
        <cdr:cNvSpPr txBox="1">
          <a:spLocks noChangeArrowheads="1"/>
        </cdr:cNvSpPr>
      </cdr:nvSpPr>
      <cdr:spPr>
        <a:xfrm>
          <a:off x="6372225" y="514350"/>
          <a:ext cx="2628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6998dacf-b5ca-4edc-9a32-99ddc8c9dd9d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Underwater Kinetics</a:t>
          </a:fld>
        </a:p>
      </cdr:txBody>
    </cdr:sp>
  </cdr:relSizeAnchor>
  <cdr:relSizeAnchor xmlns:cdr="http://schemas.openxmlformats.org/drawingml/2006/chartDrawing">
    <cdr:from>
      <cdr:x>0.71</cdr:x>
      <cdr:y>0.78625</cdr:y>
    </cdr:from>
    <cdr:to>
      <cdr:x>0.9845</cdr:x>
      <cdr:y>0.95775</cdr:y>
    </cdr:to>
    <cdr:sp>
      <cdr:nvSpPr>
        <cdr:cNvPr id="2" name="Text Box 2"/>
        <cdr:cNvSpPr txBox="1">
          <a:spLocks noChangeArrowheads="1"/>
        </cdr:cNvSpPr>
      </cdr:nvSpPr>
      <cdr:spPr>
        <a:xfrm>
          <a:off x="6591300" y="5667375"/>
          <a:ext cx="255270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scales are: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= angle (0 was the light pointing straight at the detector)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= relative output compared to the brightest point.  0-100%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7210425"/>
    <xdr:graphicFrame>
      <xdr:nvGraphicFramePr>
        <xdr:cNvPr id="1" name="Shape 1025"/>
        <xdr:cNvGraphicFramePr/>
      </xdr:nvGraphicFramePr>
      <xdr:xfrm>
        <a:off x="0" y="0"/>
        <a:ext cx="92964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0.6855</cdr:x>
      <cdr:y>0.0715</cdr:y>
    </cdr:from>
    <cdr:to>
      <cdr:x>0.9685</cdr:x>
      <cdr:y>0.1125</cdr:y>
    </cdr:to>
    <cdr:sp textlink="DATA!$F$4">
      <cdr:nvSpPr>
        <cdr:cNvPr id="1" name="Text Box 1"/>
        <cdr:cNvSpPr txBox="1">
          <a:spLocks noChangeArrowheads="1"/>
        </cdr:cNvSpPr>
      </cdr:nvSpPr>
      <cdr:spPr>
        <a:xfrm>
          <a:off x="6372225" y="514350"/>
          <a:ext cx="2628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d0535c61-b394-4cf4-9f21-7da0fc863ea1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GATES VL24 Daylight</a:t>
          </a:fld>
        </a:p>
      </cdr:txBody>
    </cdr:sp>
  </cdr:relSizeAnchor>
  <cdr:relSizeAnchor xmlns:cdr="http://schemas.openxmlformats.org/drawingml/2006/chartDrawing">
    <cdr:from>
      <cdr:x>0.71</cdr:x>
      <cdr:y>0.78625</cdr:y>
    </cdr:from>
    <cdr:to>
      <cdr:x>0.9845</cdr:x>
      <cdr:y>0.95775</cdr:y>
    </cdr:to>
    <cdr:sp>
      <cdr:nvSpPr>
        <cdr:cNvPr id="2" name="Text Box 2"/>
        <cdr:cNvSpPr txBox="1">
          <a:spLocks noChangeArrowheads="1"/>
        </cdr:cNvSpPr>
      </cdr:nvSpPr>
      <cdr:spPr>
        <a:xfrm>
          <a:off x="6591300" y="5667375"/>
          <a:ext cx="255270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scales are: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= angle (0 was the light pointing straight at the detector)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= relative output compared to the brightest point.  0-100%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7210425"/>
    <xdr:graphicFrame>
      <xdr:nvGraphicFramePr>
        <xdr:cNvPr id="1" name="Shape 1025"/>
        <xdr:cNvGraphicFramePr/>
      </xdr:nvGraphicFramePr>
      <xdr:xfrm>
        <a:off x="0" y="0"/>
        <a:ext cx="92964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0.6855</cdr:x>
      <cdr:y>0.0715</cdr:y>
    </cdr:from>
    <cdr:to>
      <cdr:x>0.9685</cdr:x>
      <cdr:y>0.1125</cdr:y>
    </cdr:to>
    <cdr:sp textlink="DATA!$C$4">
      <cdr:nvSpPr>
        <cdr:cNvPr id="1" name="Text Box 1"/>
        <cdr:cNvSpPr txBox="1">
          <a:spLocks noChangeArrowheads="1"/>
        </cdr:cNvSpPr>
      </cdr:nvSpPr>
      <cdr:spPr>
        <a:xfrm>
          <a:off x="6372225" y="514350"/>
          <a:ext cx="2628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bbdb00ee-b56e-4ea7-a628-e379bfe0f18f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Sola 1200 Flood</a:t>
          </a:fld>
        </a:p>
      </cdr:txBody>
    </cdr:sp>
  </cdr:relSizeAnchor>
  <cdr:relSizeAnchor xmlns:cdr="http://schemas.openxmlformats.org/drawingml/2006/chartDrawing">
    <cdr:from>
      <cdr:x>0.71</cdr:x>
      <cdr:y>0.78625</cdr:y>
    </cdr:from>
    <cdr:to>
      <cdr:x>0.9845</cdr:x>
      <cdr:y>0.95775</cdr:y>
    </cdr:to>
    <cdr:sp>
      <cdr:nvSpPr>
        <cdr:cNvPr id="2" name="Text Box 2"/>
        <cdr:cNvSpPr txBox="1">
          <a:spLocks noChangeArrowheads="1"/>
        </cdr:cNvSpPr>
      </cdr:nvSpPr>
      <cdr:spPr>
        <a:xfrm>
          <a:off x="6591300" y="5667375"/>
          <a:ext cx="255270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scales are: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= angle (0 was the light pointing straight at the detector)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= relative output compared to the brightest point.  0-100%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7210425"/>
    <xdr:graphicFrame>
      <xdr:nvGraphicFramePr>
        <xdr:cNvPr id="1" name="Shape 1025"/>
        <xdr:cNvGraphicFramePr/>
      </xdr:nvGraphicFramePr>
      <xdr:xfrm>
        <a:off x="0" y="0"/>
        <a:ext cx="92964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0.6855</cdr:x>
      <cdr:y>0.0715</cdr:y>
    </cdr:from>
    <cdr:to>
      <cdr:x>0.9685</cdr:x>
      <cdr:y>0.1125</cdr:y>
    </cdr:to>
    <cdr:sp textlink="'[1]DATA2'!$C$4">
      <cdr:nvSpPr>
        <cdr:cNvPr id="1" name="Text Box 1"/>
        <cdr:cNvSpPr txBox="1">
          <a:spLocks noChangeArrowheads="1"/>
        </cdr:cNvSpPr>
      </cdr:nvSpPr>
      <cdr:spPr>
        <a:xfrm>
          <a:off x="6372225" y="514350"/>
          <a:ext cx="2628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8a314a66-685e-43ba-be66-3ee5db55fb7c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Fix1000</a:t>
          </a:fld>
        </a:p>
      </cdr:txBody>
    </cdr:sp>
  </cdr:relSizeAnchor>
  <cdr:relSizeAnchor xmlns:cdr="http://schemas.openxmlformats.org/drawingml/2006/chartDrawing">
    <cdr:from>
      <cdr:x>0.71</cdr:x>
      <cdr:y>0.78625</cdr:y>
    </cdr:from>
    <cdr:to>
      <cdr:x>0.9845</cdr:x>
      <cdr:y>0.95775</cdr:y>
    </cdr:to>
    <cdr:sp>
      <cdr:nvSpPr>
        <cdr:cNvPr id="2" name="Text Box 2"/>
        <cdr:cNvSpPr txBox="1">
          <a:spLocks noChangeArrowheads="1"/>
        </cdr:cNvSpPr>
      </cdr:nvSpPr>
      <cdr:spPr>
        <a:xfrm>
          <a:off x="6591300" y="5667375"/>
          <a:ext cx="255270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scales are: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= angle (0 was the light pointing straight at the detector)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= relative output compared to the brightest point.  0-100%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7210425"/>
    <xdr:graphicFrame>
      <xdr:nvGraphicFramePr>
        <xdr:cNvPr id="1" name="Shape 1025"/>
        <xdr:cNvGraphicFramePr/>
      </xdr:nvGraphicFramePr>
      <xdr:xfrm>
        <a:off x="0" y="0"/>
        <a:ext cx="92964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0.6855</cdr:x>
      <cdr:y>0.0715</cdr:y>
    </cdr:from>
    <cdr:to>
      <cdr:x>0.9685</cdr:x>
      <cdr:y>0.1125</cdr:y>
    </cdr:to>
    <cdr:sp textlink="'[1]DATA2'!$D$4">
      <cdr:nvSpPr>
        <cdr:cNvPr id="1" name="Text Box 1"/>
        <cdr:cNvSpPr txBox="1">
          <a:spLocks noChangeArrowheads="1"/>
        </cdr:cNvSpPr>
      </cdr:nvSpPr>
      <cdr:spPr>
        <a:xfrm>
          <a:off x="6372225" y="514350"/>
          <a:ext cx="2628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437264ec-7aea-4df5-be00-78d9c4106e5e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Hartenberger</a:t>
          </a:fld>
        </a:p>
      </cdr:txBody>
    </cdr:sp>
  </cdr:relSizeAnchor>
  <cdr:relSizeAnchor xmlns:cdr="http://schemas.openxmlformats.org/drawingml/2006/chartDrawing">
    <cdr:from>
      <cdr:x>0.71</cdr:x>
      <cdr:y>0.78625</cdr:y>
    </cdr:from>
    <cdr:to>
      <cdr:x>0.9845</cdr:x>
      <cdr:y>0.95775</cdr:y>
    </cdr:to>
    <cdr:sp>
      <cdr:nvSpPr>
        <cdr:cNvPr id="2" name="Text Box 2"/>
        <cdr:cNvSpPr txBox="1">
          <a:spLocks noChangeArrowheads="1"/>
        </cdr:cNvSpPr>
      </cdr:nvSpPr>
      <cdr:spPr>
        <a:xfrm>
          <a:off x="6591300" y="5667375"/>
          <a:ext cx="255270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scales are: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= angle (0 was the light pointing straight at the detector)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= relative output compared to the brightest point.  0-100%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zoomScale="115" zoomScaleNormal="115" zoomScalePageLayoutView="0" workbookViewId="0" topLeftCell="I1">
      <selection activeCell="N1" sqref="N1:N16384"/>
    </sheetView>
  </sheetViews>
  <sheetFormatPr defaultColWidth="11.421875" defaultRowHeight="12.75"/>
  <cols>
    <col min="1" max="1" width="18.8515625" style="0" customWidth="1"/>
    <col min="2" max="2" width="14.421875" style="0" customWidth="1"/>
    <col min="3" max="3" width="21.7109375" style="0" customWidth="1"/>
    <col min="4" max="4" width="19.421875" style="0" customWidth="1"/>
    <col min="5" max="5" width="21.8515625" style="0" customWidth="1"/>
    <col min="6" max="6" width="18.28125" style="0" customWidth="1"/>
    <col min="7" max="7" width="8.8515625" style="0" customWidth="1"/>
    <col min="8" max="8" width="23.7109375" style="2" customWidth="1"/>
    <col min="9" max="9" width="23.421875" style="2" customWidth="1"/>
    <col min="10" max="10" width="26.00390625" style="2" customWidth="1"/>
    <col min="11" max="11" width="24.7109375" style="2" customWidth="1"/>
    <col min="12" max="12" width="20.8515625" style="2" customWidth="1"/>
    <col min="13" max="13" width="9.28125" style="2" customWidth="1"/>
    <col min="14" max="14" width="23.8515625" style="2" customWidth="1"/>
    <col min="15" max="15" width="9.28125" style="2" customWidth="1"/>
    <col min="16" max="16384" width="8.8515625" style="0" customWidth="1"/>
  </cols>
  <sheetData>
    <row r="1" spans="1:15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8"/>
      <c r="O1"/>
    </row>
    <row r="2" spans="1:15" ht="12.75">
      <c r="A2" s="7" t="s">
        <v>1</v>
      </c>
      <c r="B2" s="19" t="s">
        <v>10</v>
      </c>
      <c r="C2" s="19"/>
      <c r="D2" s="19"/>
      <c r="E2" s="19"/>
      <c r="G2" s="9"/>
      <c r="H2" s="9"/>
      <c r="I2" s="9"/>
      <c r="J2" s="10"/>
      <c r="K2" s="9"/>
      <c r="L2" s="9"/>
      <c r="M2" s="9"/>
      <c r="N2" s="9"/>
      <c r="O2" s="9"/>
    </row>
    <row r="3" spans="2:17" ht="12.75">
      <c r="B3" s="5"/>
      <c r="C3" s="5"/>
      <c r="D3" s="5"/>
      <c r="E3" s="5"/>
      <c r="I3" s="13" t="s">
        <v>6</v>
      </c>
      <c r="J3" s="14">
        <f>MAX(B6:B42)</f>
        <v>3.95E-06</v>
      </c>
      <c r="K3" s="14">
        <f>MAX(C6:C42)</f>
        <v>9.51E-06</v>
      </c>
      <c r="L3" s="14">
        <f>MAX(D6:D42)</f>
        <v>5.47E-05</v>
      </c>
      <c r="M3" s="14">
        <f>MAX(E6:E42)</f>
        <v>2.95E-05</v>
      </c>
      <c r="N3" s="16">
        <f>MAX(F6:F42)</f>
        <v>2.89E-05</v>
      </c>
      <c r="O3" s="11"/>
      <c r="P3" s="12"/>
      <c r="Q3" s="12"/>
    </row>
    <row r="4" spans="1:17" ht="12.75">
      <c r="A4" s="7" t="s">
        <v>2</v>
      </c>
      <c r="B4" s="3" t="s">
        <v>9</v>
      </c>
      <c r="C4" s="3" t="s">
        <v>11</v>
      </c>
      <c r="D4" s="3" t="s">
        <v>12</v>
      </c>
      <c r="E4" s="4" t="s">
        <v>13</v>
      </c>
      <c r="F4" s="4" t="s">
        <v>14</v>
      </c>
      <c r="I4" s="15"/>
      <c r="J4" s="16" t="str">
        <f>B4</f>
        <v>Searay</v>
      </c>
      <c r="K4" s="16" t="str">
        <f>C4</f>
        <v>Sola 1200 Flood</v>
      </c>
      <c r="L4" s="16" t="str">
        <f>D4</f>
        <v>Sola 1200 Spot</v>
      </c>
      <c r="M4" s="16" t="str">
        <f>E4</f>
        <v>Sola 1200 Spot 2</v>
      </c>
      <c r="N4" s="16" t="str">
        <f>F4</f>
        <v>GATES VL24 Daylight</v>
      </c>
      <c r="O4" s="11"/>
      <c r="P4" s="12"/>
      <c r="Q4" s="12"/>
    </row>
    <row r="5" spans="1:17" ht="12.75">
      <c r="A5" t="s">
        <v>0</v>
      </c>
      <c r="B5" s="1"/>
      <c r="C5" s="1"/>
      <c r="D5" s="1"/>
      <c r="E5" s="1"/>
      <c r="F5" s="1"/>
      <c r="I5" s="15"/>
      <c r="J5" s="17"/>
      <c r="K5" s="17"/>
      <c r="L5" s="17"/>
      <c r="M5" s="17"/>
      <c r="N5" s="17"/>
      <c r="O5" s="12"/>
      <c r="P5" s="12"/>
      <c r="Q5" s="12"/>
    </row>
    <row r="6" spans="1:17" ht="12.75">
      <c r="A6">
        <v>-90</v>
      </c>
      <c r="B6" s="6"/>
      <c r="C6" s="6"/>
      <c r="D6" s="6"/>
      <c r="E6" s="6"/>
      <c r="F6" s="6"/>
      <c r="I6" s="15"/>
      <c r="J6" s="16">
        <f aca="true" t="shared" si="0" ref="J6:J42">B6/J$3*100</f>
        <v>0</v>
      </c>
      <c r="K6" s="16">
        <f aca="true" t="shared" si="1" ref="K6:K42">C6/K$3*100</f>
        <v>0</v>
      </c>
      <c r="L6" s="16">
        <f aca="true" t="shared" si="2" ref="L6:L42">D6/L$3*100</f>
        <v>0</v>
      </c>
      <c r="M6" s="16">
        <f aca="true" t="shared" si="3" ref="M6:M42">E6/M$3*100</f>
        <v>0</v>
      </c>
      <c r="N6" s="16">
        <f>F6/$N$3*100</f>
        <v>0</v>
      </c>
      <c r="O6" s="12"/>
      <c r="P6" s="12"/>
      <c r="Q6" s="12"/>
    </row>
    <row r="7" spans="1:17" ht="12.75">
      <c r="B7" s="6"/>
      <c r="C7" s="6"/>
      <c r="D7" s="6"/>
      <c r="E7" s="6"/>
      <c r="F7" s="6"/>
      <c r="I7" s="15"/>
      <c r="J7" s="16">
        <f t="shared" si="0"/>
        <v>0</v>
      </c>
      <c r="K7" s="16">
        <f t="shared" si="1"/>
        <v>0</v>
      </c>
      <c r="L7" s="16">
        <f t="shared" si="2"/>
        <v>0</v>
      </c>
      <c r="M7" s="16">
        <f t="shared" si="3"/>
        <v>0</v>
      </c>
      <c r="N7" s="16">
        <f aca="true" t="shared" si="4" ref="N7:N42">F7/$N$3*100</f>
        <v>0</v>
      </c>
      <c r="O7" s="12"/>
      <c r="P7" s="12"/>
      <c r="Q7" s="12"/>
    </row>
    <row r="8" spans="1:17" ht="12.75">
      <c r="A8">
        <v>-80</v>
      </c>
      <c r="B8" s="6"/>
      <c r="C8" s="6"/>
      <c r="D8" s="6"/>
      <c r="E8" s="6"/>
      <c r="F8" s="6"/>
      <c r="I8" s="15"/>
      <c r="J8" s="16">
        <f t="shared" si="0"/>
        <v>0</v>
      </c>
      <c r="K8" s="16">
        <f t="shared" si="1"/>
        <v>0</v>
      </c>
      <c r="L8" s="16">
        <f t="shared" si="2"/>
        <v>0</v>
      </c>
      <c r="M8" s="16">
        <f t="shared" si="3"/>
        <v>0</v>
      </c>
      <c r="N8" s="16">
        <f t="shared" si="4"/>
        <v>0</v>
      </c>
      <c r="O8" s="12"/>
      <c r="P8" s="12"/>
      <c r="Q8" s="12"/>
    </row>
    <row r="9" spans="1:17" ht="12.75">
      <c r="B9" s="6"/>
      <c r="C9" s="6"/>
      <c r="D9" s="6"/>
      <c r="E9" s="6"/>
      <c r="F9" s="6"/>
      <c r="I9" s="15"/>
      <c r="J9" s="16">
        <f t="shared" si="0"/>
        <v>0</v>
      </c>
      <c r="K9" s="16">
        <f t="shared" si="1"/>
        <v>0</v>
      </c>
      <c r="L9" s="16">
        <f t="shared" si="2"/>
        <v>0</v>
      </c>
      <c r="M9" s="16">
        <f t="shared" si="3"/>
        <v>0</v>
      </c>
      <c r="N9" s="16">
        <f t="shared" si="4"/>
        <v>0</v>
      </c>
      <c r="O9" s="12"/>
      <c r="P9" s="12"/>
      <c r="Q9" s="12"/>
    </row>
    <row r="10" spans="1:17" ht="12.75">
      <c r="A10">
        <v>-70</v>
      </c>
      <c r="B10" s="6"/>
      <c r="C10" s="6"/>
      <c r="D10" s="6"/>
      <c r="E10" s="6"/>
      <c r="F10" s="6"/>
      <c r="I10" s="15"/>
      <c r="J10" s="16">
        <f t="shared" si="0"/>
        <v>0</v>
      </c>
      <c r="K10" s="16">
        <f t="shared" si="1"/>
        <v>0</v>
      </c>
      <c r="L10" s="16">
        <f t="shared" si="2"/>
        <v>0</v>
      </c>
      <c r="M10" s="16">
        <f t="shared" si="3"/>
        <v>0</v>
      </c>
      <c r="N10" s="16">
        <f t="shared" si="4"/>
        <v>0</v>
      </c>
      <c r="O10" s="12"/>
      <c r="P10" s="12"/>
      <c r="Q10" s="12"/>
    </row>
    <row r="11" spans="1:17" ht="12.75">
      <c r="B11" s="6"/>
      <c r="C11" s="6"/>
      <c r="D11" s="6"/>
      <c r="E11" s="6"/>
      <c r="F11" s="6"/>
      <c r="I11" s="15"/>
      <c r="J11" s="16">
        <f t="shared" si="0"/>
        <v>0</v>
      </c>
      <c r="K11" s="16">
        <f t="shared" si="1"/>
        <v>0</v>
      </c>
      <c r="L11" s="16">
        <f t="shared" si="2"/>
        <v>0</v>
      </c>
      <c r="M11" s="16">
        <f t="shared" si="3"/>
        <v>0</v>
      </c>
      <c r="N11" s="16">
        <f t="shared" si="4"/>
        <v>0</v>
      </c>
      <c r="O11" s="12"/>
      <c r="P11" s="12"/>
      <c r="Q11" s="12"/>
    </row>
    <row r="12" spans="1:17" ht="12.75">
      <c r="A12">
        <v>-60</v>
      </c>
      <c r="B12" s="6"/>
      <c r="C12" s="6"/>
      <c r="D12" s="6"/>
      <c r="E12" s="6"/>
      <c r="F12" s="6"/>
      <c r="I12" s="15"/>
      <c r="J12" s="16">
        <f t="shared" si="0"/>
        <v>0</v>
      </c>
      <c r="K12" s="16">
        <f t="shared" si="1"/>
        <v>0</v>
      </c>
      <c r="L12" s="16">
        <f t="shared" si="2"/>
        <v>0</v>
      </c>
      <c r="M12" s="16">
        <f t="shared" si="3"/>
        <v>0</v>
      </c>
      <c r="N12" s="16">
        <f t="shared" si="4"/>
        <v>0</v>
      </c>
      <c r="O12" s="12"/>
      <c r="P12" s="12"/>
      <c r="Q12" s="12"/>
    </row>
    <row r="13" spans="1:17" ht="12.75">
      <c r="B13" s="6"/>
      <c r="C13" s="6"/>
      <c r="D13" s="6"/>
      <c r="E13" s="6"/>
      <c r="F13" s="6"/>
      <c r="I13" s="15"/>
      <c r="J13" s="16">
        <f t="shared" si="0"/>
        <v>0</v>
      </c>
      <c r="K13" s="16">
        <f t="shared" si="1"/>
        <v>0</v>
      </c>
      <c r="L13" s="16">
        <f t="shared" si="2"/>
        <v>0</v>
      </c>
      <c r="M13" s="16">
        <f t="shared" si="3"/>
        <v>0</v>
      </c>
      <c r="N13" s="16">
        <f t="shared" si="4"/>
        <v>0</v>
      </c>
      <c r="O13" s="12"/>
      <c r="P13" s="12"/>
      <c r="Q13" s="12"/>
    </row>
    <row r="14" spans="1:17" ht="12.75">
      <c r="A14">
        <v>-50</v>
      </c>
      <c r="B14" s="6"/>
      <c r="C14" s="6"/>
      <c r="D14" s="6"/>
      <c r="E14" s="6"/>
      <c r="F14" s="6">
        <v>2.35E-07</v>
      </c>
      <c r="I14" s="15"/>
      <c r="J14" s="16">
        <f t="shared" si="0"/>
        <v>0</v>
      </c>
      <c r="K14" s="16">
        <f t="shared" si="1"/>
        <v>0</v>
      </c>
      <c r="L14" s="16">
        <f t="shared" si="2"/>
        <v>0</v>
      </c>
      <c r="M14" s="16">
        <f t="shared" si="3"/>
        <v>0</v>
      </c>
      <c r="N14" s="16">
        <f t="shared" si="4"/>
        <v>0.8131487889273357</v>
      </c>
      <c r="O14" s="12"/>
      <c r="P14" s="12"/>
      <c r="Q14" s="12"/>
    </row>
    <row r="15" spans="1:17" ht="12.75">
      <c r="B15" s="6">
        <v>9.36E-10</v>
      </c>
      <c r="C15" s="6"/>
      <c r="D15" s="6"/>
      <c r="E15" s="6"/>
      <c r="F15" s="6">
        <v>3E-06</v>
      </c>
      <c r="I15" s="15"/>
      <c r="J15" s="16">
        <f t="shared" si="0"/>
        <v>0.02369620253164557</v>
      </c>
      <c r="K15" s="16">
        <f t="shared" si="1"/>
        <v>0</v>
      </c>
      <c r="L15" s="16">
        <f t="shared" si="2"/>
        <v>0</v>
      </c>
      <c r="M15" s="16">
        <f t="shared" si="3"/>
        <v>0</v>
      </c>
      <c r="N15" s="16">
        <f t="shared" si="4"/>
        <v>10.380622837370241</v>
      </c>
      <c r="O15" s="12"/>
      <c r="P15" s="12"/>
      <c r="Q15" s="12"/>
    </row>
    <row r="16" spans="1:17" ht="12.75">
      <c r="A16">
        <v>-40</v>
      </c>
      <c r="B16" s="6">
        <v>3.47E-09</v>
      </c>
      <c r="C16" s="6">
        <v>1.693E-07</v>
      </c>
      <c r="D16" s="6"/>
      <c r="E16" s="6"/>
      <c r="F16" s="6">
        <v>1.28E-05</v>
      </c>
      <c r="I16" s="15"/>
      <c r="J16" s="16">
        <f t="shared" si="0"/>
        <v>0.08784810126582278</v>
      </c>
      <c r="K16" s="16">
        <f t="shared" si="1"/>
        <v>1.7802313354363826</v>
      </c>
      <c r="L16" s="16">
        <f t="shared" si="2"/>
        <v>0</v>
      </c>
      <c r="M16" s="16">
        <f t="shared" si="3"/>
        <v>0</v>
      </c>
      <c r="N16" s="16">
        <f t="shared" si="4"/>
        <v>44.29065743944636</v>
      </c>
      <c r="O16" s="12"/>
      <c r="P16" s="12"/>
      <c r="Q16" s="12"/>
    </row>
    <row r="17" spans="1:17" ht="12.75">
      <c r="B17" s="6">
        <v>1.8E-08</v>
      </c>
      <c r="C17" s="6">
        <v>1.275E-06</v>
      </c>
      <c r="D17" s="6"/>
      <c r="E17" s="6"/>
      <c r="F17" s="6">
        <v>1.75E-05</v>
      </c>
      <c r="I17" s="15"/>
      <c r="J17" s="16">
        <f t="shared" si="0"/>
        <v>0.4556962025316455</v>
      </c>
      <c r="K17" s="16">
        <f t="shared" si="1"/>
        <v>13.406940063091483</v>
      </c>
      <c r="L17" s="16">
        <f t="shared" si="2"/>
        <v>0</v>
      </c>
      <c r="M17" s="16">
        <f t="shared" si="3"/>
        <v>0</v>
      </c>
      <c r="N17" s="16">
        <f t="shared" si="4"/>
        <v>60.553633217993074</v>
      </c>
      <c r="O17" s="12"/>
      <c r="P17" s="12"/>
      <c r="Q17" s="12"/>
    </row>
    <row r="18" spans="1:17" ht="12.75">
      <c r="A18">
        <v>-30</v>
      </c>
      <c r="B18" s="6">
        <v>2.9E-08</v>
      </c>
      <c r="C18" s="6">
        <v>4.14E-06</v>
      </c>
      <c r="D18" s="6"/>
      <c r="E18" s="6"/>
      <c r="F18" s="6">
        <v>1.94E-05</v>
      </c>
      <c r="I18" s="15"/>
      <c r="J18" s="16">
        <f t="shared" si="0"/>
        <v>0.7341772151898734</v>
      </c>
      <c r="K18" s="16">
        <f t="shared" si="1"/>
        <v>43.53312302839117</v>
      </c>
      <c r="L18" s="16">
        <f t="shared" si="2"/>
        <v>0</v>
      </c>
      <c r="M18" s="16">
        <f t="shared" si="3"/>
        <v>0</v>
      </c>
      <c r="N18" s="16">
        <f t="shared" si="4"/>
        <v>67.1280276816609</v>
      </c>
      <c r="O18" s="12"/>
      <c r="P18" s="12"/>
      <c r="Q18" s="12"/>
    </row>
    <row r="19" spans="1:17" ht="12.75">
      <c r="B19" s="6">
        <v>5.01E-08</v>
      </c>
      <c r="C19" s="6">
        <v>6.21E-06</v>
      </c>
      <c r="D19" s="6">
        <v>7.07E-07</v>
      </c>
      <c r="E19" s="6">
        <v>3.53E-07</v>
      </c>
      <c r="F19" s="6">
        <v>2.35E-05</v>
      </c>
      <c r="I19" s="15"/>
      <c r="J19" s="16">
        <f t="shared" si="0"/>
        <v>1.2683544303797467</v>
      </c>
      <c r="K19" s="16">
        <f t="shared" si="1"/>
        <v>65.29968454258675</v>
      </c>
      <c r="L19" s="16">
        <f t="shared" si="2"/>
        <v>1.2925045703839122</v>
      </c>
      <c r="M19" s="16">
        <f t="shared" si="3"/>
        <v>1.1966101694915254</v>
      </c>
      <c r="N19" s="16">
        <f t="shared" si="4"/>
        <v>81.31487889273356</v>
      </c>
      <c r="O19" s="12"/>
      <c r="P19" s="12"/>
      <c r="Q19" s="12"/>
    </row>
    <row r="20" spans="1:17" ht="12.75">
      <c r="A20">
        <v>-20</v>
      </c>
      <c r="B20" s="6">
        <v>9.49E-08</v>
      </c>
      <c r="C20" s="6">
        <v>7.81E-06</v>
      </c>
      <c r="D20" s="6">
        <v>5.37E-07</v>
      </c>
      <c r="E20" s="6">
        <v>3.05E-07</v>
      </c>
      <c r="F20" s="6">
        <v>2.76E-05</v>
      </c>
      <c r="I20" s="15"/>
      <c r="J20" s="16">
        <f t="shared" si="0"/>
        <v>2.40253164556962</v>
      </c>
      <c r="K20" s="16">
        <f t="shared" si="1"/>
        <v>82.12407991587801</v>
      </c>
      <c r="L20" s="16">
        <f t="shared" si="2"/>
        <v>0.9817184643510054</v>
      </c>
      <c r="M20" s="16">
        <f t="shared" si="3"/>
        <v>1.0338983050847457</v>
      </c>
      <c r="N20" s="16">
        <f t="shared" si="4"/>
        <v>95.50173010380622</v>
      </c>
      <c r="O20" s="12"/>
      <c r="P20" s="12"/>
      <c r="Q20" s="12"/>
    </row>
    <row r="21" spans="1:17" ht="12.75">
      <c r="B21" s="6">
        <v>3.66E-07</v>
      </c>
      <c r="C21" s="6">
        <v>8.86E-06</v>
      </c>
      <c r="D21" s="6">
        <v>1.28E-06</v>
      </c>
      <c r="E21" s="6">
        <v>9.86E-07</v>
      </c>
      <c r="F21" s="6">
        <v>2.89E-05</v>
      </c>
      <c r="I21" s="15"/>
      <c r="J21" s="16">
        <f t="shared" si="0"/>
        <v>9.265822784810126</v>
      </c>
      <c r="K21" s="16">
        <f t="shared" si="1"/>
        <v>93.16508937960042</v>
      </c>
      <c r="L21" s="16">
        <f t="shared" si="2"/>
        <v>2.340036563071298</v>
      </c>
      <c r="M21" s="16">
        <f t="shared" si="3"/>
        <v>3.3423728813559324</v>
      </c>
      <c r="N21" s="16">
        <f t="shared" si="4"/>
        <v>100</v>
      </c>
      <c r="O21" s="12"/>
      <c r="P21" s="12"/>
      <c r="Q21" s="12"/>
    </row>
    <row r="22" spans="1:17" ht="12.75">
      <c r="A22">
        <v>-10</v>
      </c>
      <c r="B22" s="6">
        <v>1.09E-06</v>
      </c>
      <c r="C22" s="6">
        <v>9.24E-06</v>
      </c>
      <c r="D22" s="6">
        <v>6.65E-06</v>
      </c>
      <c r="E22" s="6">
        <v>7.23E-06</v>
      </c>
      <c r="F22" s="6">
        <v>2.76E-05</v>
      </c>
      <c r="I22" s="15"/>
      <c r="J22" s="16">
        <f t="shared" si="0"/>
        <v>27.594936708860757</v>
      </c>
      <c r="K22" s="16">
        <f t="shared" si="1"/>
        <v>97.16088328075709</v>
      </c>
      <c r="L22" s="16">
        <f t="shared" si="2"/>
        <v>12.157221206581353</v>
      </c>
      <c r="M22" s="16">
        <f t="shared" si="3"/>
        <v>24.50847457627119</v>
      </c>
      <c r="N22" s="16">
        <f t="shared" si="4"/>
        <v>95.50173010380622</v>
      </c>
      <c r="O22" s="12"/>
      <c r="P22" s="12"/>
      <c r="Q22" s="12"/>
    </row>
    <row r="23" spans="1:17" ht="12.75">
      <c r="B23" s="6">
        <v>2.14E-06</v>
      </c>
      <c r="C23" s="6">
        <v>9.33E-06</v>
      </c>
      <c r="D23" s="6">
        <v>4.39E-05</v>
      </c>
      <c r="E23" s="6">
        <v>2.68E-05</v>
      </c>
      <c r="F23" s="6">
        <v>2.58E-05</v>
      </c>
      <c r="I23" s="15"/>
      <c r="J23" s="16">
        <f t="shared" si="0"/>
        <v>54.17721518987341</v>
      </c>
      <c r="K23" s="16">
        <f t="shared" si="1"/>
        <v>98.10725552050474</v>
      </c>
      <c r="L23" s="16">
        <f t="shared" si="2"/>
        <v>80.25594149908592</v>
      </c>
      <c r="M23" s="16">
        <f t="shared" si="3"/>
        <v>90.84745762711866</v>
      </c>
      <c r="N23" s="16">
        <f t="shared" si="4"/>
        <v>89.27335640138409</v>
      </c>
      <c r="O23" s="12"/>
      <c r="P23" s="12"/>
      <c r="Q23" s="12"/>
    </row>
    <row r="24" spans="1:17" ht="12.75">
      <c r="A24">
        <v>0</v>
      </c>
      <c r="B24" s="6">
        <v>3.36E-06</v>
      </c>
      <c r="C24" s="6">
        <v>9.51E-06</v>
      </c>
      <c r="D24" s="6">
        <v>5.47E-05</v>
      </c>
      <c r="E24" s="6">
        <v>2.95E-05</v>
      </c>
      <c r="F24" s="6">
        <v>2.5E-05</v>
      </c>
      <c r="I24" s="15"/>
      <c r="J24" s="16">
        <f t="shared" si="0"/>
        <v>85.0632911392405</v>
      </c>
      <c r="K24" s="16">
        <f t="shared" si="1"/>
        <v>100</v>
      </c>
      <c r="L24" s="16">
        <f t="shared" si="2"/>
        <v>100</v>
      </c>
      <c r="M24" s="16">
        <f t="shared" si="3"/>
        <v>100</v>
      </c>
      <c r="N24" s="16">
        <f t="shared" si="4"/>
        <v>86.50519031141869</v>
      </c>
      <c r="O24" s="12"/>
      <c r="P24" s="12"/>
      <c r="Q24" s="12"/>
    </row>
    <row r="25" spans="1:17" ht="12.75">
      <c r="B25" s="6">
        <v>3.95E-06</v>
      </c>
      <c r="C25" s="6">
        <v>9.3E-06</v>
      </c>
      <c r="D25" s="6">
        <v>3.4E-05</v>
      </c>
      <c r="E25" s="6">
        <v>1.023E-05</v>
      </c>
      <c r="F25" s="6">
        <v>2.56E-05</v>
      </c>
      <c r="I25" s="15"/>
      <c r="J25" s="16">
        <f t="shared" si="0"/>
        <v>100</v>
      </c>
      <c r="K25" s="16">
        <f t="shared" si="1"/>
        <v>97.79179810725552</v>
      </c>
      <c r="L25" s="16">
        <f t="shared" si="2"/>
        <v>62.15722120658135</v>
      </c>
      <c r="M25" s="16">
        <f t="shared" si="3"/>
        <v>34.67796610169492</v>
      </c>
      <c r="N25" s="16">
        <f t="shared" si="4"/>
        <v>88.58131487889273</v>
      </c>
      <c r="O25" s="12"/>
      <c r="P25" s="12"/>
      <c r="Q25" s="12"/>
    </row>
    <row r="26" spans="1:17" ht="12.75">
      <c r="A26">
        <v>10</v>
      </c>
      <c r="B26" s="6">
        <v>2.71E-06</v>
      </c>
      <c r="C26" s="6">
        <v>9.02E-06</v>
      </c>
      <c r="D26" s="6">
        <v>3.3E-06</v>
      </c>
      <c r="E26" s="6">
        <v>8.6E-07</v>
      </c>
      <c r="F26" s="6">
        <v>2.72E-05</v>
      </c>
      <c r="I26" s="15"/>
      <c r="J26" s="16">
        <f t="shared" si="0"/>
        <v>68.60759493670885</v>
      </c>
      <c r="K26" s="16">
        <f t="shared" si="1"/>
        <v>94.84752891692955</v>
      </c>
      <c r="L26" s="16">
        <f t="shared" si="2"/>
        <v>6.032906764168191</v>
      </c>
      <c r="M26" s="16">
        <f t="shared" si="3"/>
        <v>2.915254237288136</v>
      </c>
      <c r="N26" s="16">
        <f t="shared" si="4"/>
        <v>94.11764705882352</v>
      </c>
      <c r="O26" s="12"/>
      <c r="P26" s="12"/>
      <c r="Q26" s="12"/>
    </row>
    <row r="27" spans="1:17" ht="12.75">
      <c r="B27" s="6">
        <v>1.24E-06</v>
      </c>
      <c r="C27" s="6">
        <v>8.37E-06</v>
      </c>
      <c r="D27" s="6">
        <v>7.17E-07</v>
      </c>
      <c r="E27" s="6">
        <v>3.1E-07</v>
      </c>
      <c r="F27" s="6">
        <v>2.83E-05</v>
      </c>
      <c r="I27" s="15"/>
      <c r="J27" s="16">
        <f t="shared" si="0"/>
        <v>31.392405063291136</v>
      </c>
      <c r="K27" s="16">
        <f t="shared" si="1"/>
        <v>88.01261829652995</v>
      </c>
      <c r="L27" s="16">
        <f t="shared" si="2"/>
        <v>1.3107861060329067</v>
      </c>
      <c r="M27" s="16">
        <f t="shared" si="3"/>
        <v>1.0508474576271187</v>
      </c>
      <c r="N27" s="16">
        <f t="shared" si="4"/>
        <v>97.92387543252595</v>
      </c>
      <c r="O27" s="12"/>
      <c r="P27" s="12"/>
      <c r="Q27" s="12"/>
    </row>
    <row r="28" spans="1:17" ht="12.75">
      <c r="A28">
        <v>20</v>
      </c>
      <c r="B28" s="6">
        <v>4.53E-07</v>
      </c>
      <c r="C28" s="6">
        <v>7.23E-06</v>
      </c>
      <c r="D28" s="6">
        <v>4.62E-07</v>
      </c>
      <c r="E28" s="6">
        <v>2.51E-07</v>
      </c>
      <c r="F28" s="6">
        <v>2.7E-05</v>
      </c>
      <c r="I28" s="15"/>
      <c r="J28" s="16">
        <f t="shared" si="0"/>
        <v>11.468354430379746</v>
      </c>
      <c r="K28" s="16">
        <f t="shared" si="1"/>
        <v>76.02523659305993</v>
      </c>
      <c r="L28" s="16">
        <f t="shared" si="2"/>
        <v>0.8446069469835467</v>
      </c>
      <c r="M28" s="16">
        <f t="shared" si="3"/>
        <v>0.8508474576271188</v>
      </c>
      <c r="N28" s="16">
        <f t="shared" si="4"/>
        <v>93.42560553633217</v>
      </c>
      <c r="O28" s="12"/>
      <c r="P28" s="12"/>
      <c r="Q28" s="12"/>
    </row>
    <row r="29" spans="1:17" ht="12.75">
      <c r="B29" s="6">
        <v>1.43E-07</v>
      </c>
      <c r="C29" s="6">
        <v>5.38E-06</v>
      </c>
      <c r="D29" s="6"/>
      <c r="E29" s="6"/>
      <c r="F29" s="6">
        <v>2.29E-05</v>
      </c>
      <c r="I29" s="15"/>
      <c r="J29" s="16">
        <f t="shared" si="0"/>
        <v>3.6202531645569613</v>
      </c>
      <c r="K29" s="16">
        <f t="shared" si="1"/>
        <v>56.57202944269191</v>
      </c>
      <c r="L29" s="16">
        <f t="shared" si="2"/>
        <v>0</v>
      </c>
      <c r="M29" s="16">
        <f t="shared" si="3"/>
        <v>0</v>
      </c>
      <c r="N29" s="16">
        <f t="shared" si="4"/>
        <v>79.23875432525952</v>
      </c>
      <c r="O29" s="12"/>
      <c r="P29" s="12"/>
      <c r="Q29" s="12"/>
    </row>
    <row r="30" spans="1:17" ht="12.75">
      <c r="A30">
        <v>30</v>
      </c>
      <c r="B30" s="6">
        <v>5.51E-08</v>
      </c>
      <c r="C30" s="6">
        <v>3.33E-06</v>
      </c>
      <c r="D30" s="6"/>
      <c r="E30" s="6"/>
      <c r="F30" s="6">
        <v>1.88E-05</v>
      </c>
      <c r="I30" s="15"/>
      <c r="J30" s="16">
        <f t="shared" si="0"/>
        <v>1.3949367088607592</v>
      </c>
      <c r="K30" s="16">
        <f t="shared" si="1"/>
        <v>35.01577287066246</v>
      </c>
      <c r="L30" s="16">
        <f t="shared" si="2"/>
        <v>0</v>
      </c>
      <c r="M30" s="16">
        <f t="shared" si="3"/>
        <v>0</v>
      </c>
      <c r="N30" s="16">
        <f t="shared" si="4"/>
        <v>65.05190311418684</v>
      </c>
      <c r="O30" s="12"/>
      <c r="P30" s="12"/>
      <c r="Q30" s="12"/>
    </row>
    <row r="31" spans="1:17" ht="12.75">
      <c r="B31" s="6">
        <v>3.77E-08</v>
      </c>
      <c r="C31" s="6">
        <v>8.26E-07</v>
      </c>
      <c r="D31" s="6"/>
      <c r="E31" s="6"/>
      <c r="F31" s="6">
        <v>1.68E-05</v>
      </c>
      <c r="I31" s="15"/>
      <c r="J31" s="16">
        <f t="shared" si="0"/>
        <v>0.9544303797468354</v>
      </c>
      <c r="K31" s="16">
        <f t="shared" si="1"/>
        <v>8.68559411146162</v>
      </c>
      <c r="L31" s="16">
        <f t="shared" si="2"/>
        <v>0</v>
      </c>
      <c r="M31" s="16">
        <f t="shared" si="3"/>
        <v>0</v>
      </c>
      <c r="N31" s="16">
        <f t="shared" si="4"/>
        <v>58.131487889273345</v>
      </c>
      <c r="O31" s="12"/>
      <c r="P31" s="12"/>
      <c r="Q31" s="12"/>
    </row>
    <row r="32" spans="1:17" ht="12.75">
      <c r="A32">
        <v>40</v>
      </c>
      <c r="B32" s="6">
        <v>2.54E-08</v>
      </c>
      <c r="C32" s="6">
        <v>1.628E-07</v>
      </c>
      <c r="D32" s="6"/>
      <c r="E32" s="6"/>
      <c r="F32" s="6">
        <v>1.12E-05</v>
      </c>
      <c r="I32" s="15"/>
      <c r="J32" s="16">
        <f t="shared" si="0"/>
        <v>0.6430379746835443</v>
      </c>
      <c r="K32" s="16">
        <f t="shared" si="1"/>
        <v>1.711882229232387</v>
      </c>
      <c r="L32" s="16">
        <f t="shared" si="2"/>
        <v>0</v>
      </c>
      <c r="M32" s="16">
        <f t="shared" si="3"/>
        <v>0</v>
      </c>
      <c r="N32" s="16">
        <f t="shared" si="4"/>
        <v>38.75432525951557</v>
      </c>
      <c r="O32" s="12"/>
      <c r="P32" s="12"/>
      <c r="Q32" s="12"/>
    </row>
    <row r="33" spans="1:17" ht="12.75">
      <c r="B33" s="6">
        <v>1.83E-08</v>
      </c>
      <c r="C33" s="6">
        <v>1.48E-07</v>
      </c>
      <c r="D33" s="6"/>
      <c r="E33" s="6"/>
      <c r="F33" s="6">
        <v>2.78E-06</v>
      </c>
      <c r="I33" s="15"/>
      <c r="J33" s="16">
        <f t="shared" si="0"/>
        <v>0.46329113924050624</v>
      </c>
      <c r="K33" s="16">
        <f t="shared" si="1"/>
        <v>1.5562565720294428</v>
      </c>
      <c r="L33" s="16">
        <f t="shared" si="2"/>
        <v>0</v>
      </c>
      <c r="M33" s="16">
        <f t="shared" si="3"/>
        <v>0</v>
      </c>
      <c r="N33" s="16">
        <f t="shared" si="4"/>
        <v>9.619377162629759</v>
      </c>
      <c r="O33" s="12"/>
      <c r="P33" s="12"/>
      <c r="Q33" s="12"/>
    </row>
    <row r="34" spans="1:17" ht="12.75">
      <c r="A34">
        <v>50</v>
      </c>
      <c r="B34" s="6"/>
      <c r="C34" s="6"/>
      <c r="D34" s="6"/>
      <c r="E34" s="6"/>
      <c r="F34" s="6"/>
      <c r="I34" s="15"/>
      <c r="J34" s="16">
        <f t="shared" si="0"/>
        <v>0</v>
      </c>
      <c r="K34" s="16">
        <f t="shared" si="1"/>
        <v>0</v>
      </c>
      <c r="L34" s="16">
        <f t="shared" si="2"/>
        <v>0</v>
      </c>
      <c r="M34" s="16">
        <f t="shared" si="3"/>
        <v>0</v>
      </c>
      <c r="N34" s="16">
        <f t="shared" si="4"/>
        <v>0</v>
      </c>
      <c r="O34" s="12"/>
      <c r="P34" s="12"/>
      <c r="Q34" s="12"/>
    </row>
    <row r="35" spans="1:17" ht="12.75">
      <c r="B35" s="6"/>
      <c r="C35" s="6"/>
      <c r="D35" s="6"/>
      <c r="E35" s="6"/>
      <c r="F35" s="6"/>
      <c r="I35" s="15"/>
      <c r="J35" s="16">
        <f t="shared" si="0"/>
        <v>0</v>
      </c>
      <c r="K35" s="16">
        <f t="shared" si="1"/>
        <v>0</v>
      </c>
      <c r="L35" s="16">
        <f t="shared" si="2"/>
        <v>0</v>
      </c>
      <c r="M35" s="16">
        <f t="shared" si="3"/>
        <v>0</v>
      </c>
      <c r="N35" s="16">
        <f t="shared" si="4"/>
        <v>0</v>
      </c>
      <c r="O35" s="12"/>
      <c r="P35" s="12"/>
      <c r="Q35" s="12"/>
    </row>
    <row r="36" spans="1:17" ht="12.75">
      <c r="A36">
        <v>60</v>
      </c>
      <c r="B36" s="6"/>
      <c r="C36" s="6"/>
      <c r="D36" s="6"/>
      <c r="E36" s="6"/>
      <c r="F36" s="6"/>
      <c r="I36" s="15"/>
      <c r="J36" s="16">
        <f t="shared" si="0"/>
        <v>0</v>
      </c>
      <c r="K36" s="16">
        <f t="shared" si="1"/>
        <v>0</v>
      </c>
      <c r="L36" s="16">
        <f t="shared" si="2"/>
        <v>0</v>
      </c>
      <c r="M36" s="16">
        <f t="shared" si="3"/>
        <v>0</v>
      </c>
      <c r="N36" s="16">
        <f t="shared" si="4"/>
        <v>0</v>
      </c>
      <c r="O36" s="12"/>
      <c r="P36" s="12"/>
      <c r="Q36" s="12"/>
    </row>
    <row r="37" spans="1:17" ht="12.75">
      <c r="B37" s="6"/>
      <c r="C37" s="6"/>
      <c r="D37" s="6"/>
      <c r="E37" s="6"/>
      <c r="F37" s="6"/>
      <c r="I37" s="15"/>
      <c r="J37" s="16">
        <f t="shared" si="0"/>
        <v>0</v>
      </c>
      <c r="K37" s="16">
        <f t="shared" si="1"/>
        <v>0</v>
      </c>
      <c r="L37" s="16">
        <f t="shared" si="2"/>
        <v>0</v>
      </c>
      <c r="M37" s="16">
        <f t="shared" si="3"/>
        <v>0</v>
      </c>
      <c r="N37" s="16">
        <f t="shared" si="4"/>
        <v>0</v>
      </c>
      <c r="O37" s="12"/>
      <c r="P37" s="12"/>
      <c r="Q37" s="12"/>
    </row>
    <row r="38" spans="1:17" ht="12.75">
      <c r="A38">
        <v>70</v>
      </c>
      <c r="B38" s="6"/>
      <c r="C38" s="6"/>
      <c r="D38" s="6"/>
      <c r="E38" s="6"/>
      <c r="F38" s="6"/>
      <c r="I38" s="15"/>
      <c r="J38" s="16">
        <f t="shared" si="0"/>
        <v>0</v>
      </c>
      <c r="K38" s="16">
        <f t="shared" si="1"/>
        <v>0</v>
      </c>
      <c r="L38" s="16">
        <f t="shared" si="2"/>
        <v>0</v>
      </c>
      <c r="M38" s="16">
        <f t="shared" si="3"/>
        <v>0</v>
      </c>
      <c r="N38" s="16">
        <f t="shared" si="4"/>
        <v>0</v>
      </c>
      <c r="O38" s="12"/>
      <c r="P38" s="12"/>
      <c r="Q38" s="12"/>
    </row>
    <row r="39" spans="1:17" ht="12.75">
      <c r="B39" s="6"/>
      <c r="C39" s="6"/>
      <c r="D39" s="6"/>
      <c r="E39" s="6"/>
      <c r="F39" s="6"/>
      <c r="I39" s="15"/>
      <c r="J39" s="16">
        <f t="shared" si="0"/>
        <v>0</v>
      </c>
      <c r="K39" s="16">
        <f t="shared" si="1"/>
        <v>0</v>
      </c>
      <c r="L39" s="16">
        <f t="shared" si="2"/>
        <v>0</v>
      </c>
      <c r="M39" s="16">
        <f t="shared" si="3"/>
        <v>0</v>
      </c>
      <c r="N39" s="16">
        <f t="shared" si="4"/>
        <v>0</v>
      </c>
      <c r="O39" s="12"/>
      <c r="P39" s="12"/>
      <c r="Q39" s="12"/>
    </row>
    <row r="40" spans="1:17" ht="12.75">
      <c r="A40">
        <v>80</v>
      </c>
      <c r="B40" s="6"/>
      <c r="C40" s="6"/>
      <c r="D40" s="6"/>
      <c r="E40" s="6"/>
      <c r="F40" s="6"/>
      <c r="I40" s="15"/>
      <c r="J40" s="16">
        <f t="shared" si="0"/>
        <v>0</v>
      </c>
      <c r="K40" s="16">
        <f t="shared" si="1"/>
        <v>0</v>
      </c>
      <c r="L40" s="16">
        <f t="shared" si="2"/>
        <v>0</v>
      </c>
      <c r="M40" s="16">
        <f t="shared" si="3"/>
        <v>0</v>
      </c>
      <c r="N40" s="16">
        <f t="shared" si="4"/>
        <v>0</v>
      </c>
      <c r="O40" s="12"/>
      <c r="P40" s="12"/>
      <c r="Q40" s="12"/>
    </row>
    <row r="41" spans="1:17" ht="12.75">
      <c r="B41" s="6"/>
      <c r="C41" s="6"/>
      <c r="D41" s="6"/>
      <c r="E41" s="6"/>
      <c r="F41" s="6"/>
      <c r="I41" s="15"/>
      <c r="J41" s="16">
        <f t="shared" si="0"/>
        <v>0</v>
      </c>
      <c r="K41" s="16">
        <f t="shared" si="1"/>
        <v>0</v>
      </c>
      <c r="L41" s="16">
        <f t="shared" si="2"/>
        <v>0</v>
      </c>
      <c r="M41" s="16">
        <f t="shared" si="3"/>
        <v>0</v>
      </c>
      <c r="N41" s="16">
        <f t="shared" si="4"/>
        <v>0</v>
      </c>
      <c r="O41" s="12"/>
      <c r="P41" s="12"/>
      <c r="Q41" s="12"/>
    </row>
    <row r="42" spans="1:17" ht="12.75">
      <c r="A42">
        <v>90</v>
      </c>
      <c r="B42" s="6"/>
      <c r="C42" s="6"/>
      <c r="D42" s="6"/>
      <c r="E42" s="6"/>
      <c r="F42" s="6"/>
      <c r="I42" s="15"/>
      <c r="J42" s="16">
        <f t="shared" si="0"/>
        <v>0</v>
      </c>
      <c r="K42" s="16">
        <f t="shared" si="1"/>
        <v>0</v>
      </c>
      <c r="L42" s="16">
        <f t="shared" si="2"/>
        <v>0</v>
      </c>
      <c r="M42" s="16">
        <f t="shared" si="3"/>
        <v>0</v>
      </c>
      <c r="N42" s="16">
        <f t="shared" si="4"/>
        <v>0</v>
      </c>
      <c r="O42" s="12"/>
      <c r="P42" s="12"/>
      <c r="Q42" s="12"/>
    </row>
    <row r="43" spans="1:17" ht="12.75">
      <c r="I43"/>
      <c r="N43" s="11"/>
      <c r="O43" s="11"/>
      <c r="P43" s="12"/>
      <c r="Q43" s="12"/>
    </row>
  </sheetData>
  <sheetProtection selectLockedCells="1"/>
  <mergeCells count="2">
    <mergeCell ref="A1:L1"/>
    <mergeCell ref="B2:E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="115" zoomScaleNormal="115" zoomScalePageLayoutView="0" workbookViewId="0" topLeftCell="A1">
      <selection activeCell="A41" sqref="A41"/>
    </sheetView>
  </sheetViews>
  <sheetFormatPr defaultColWidth="11.421875" defaultRowHeight="12.75"/>
  <cols>
    <col min="1" max="1" width="18.8515625" style="0" customWidth="1"/>
    <col min="2" max="2" width="14.421875" style="0" customWidth="1"/>
    <col min="3" max="3" width="21.7109375" style="0" customWidth="1"/>
    <col min="4" max="4" width="19.421875" style="0" customWidth="1"/>
    <col min="5" max="5" width="21.8515625" style="0" customWidth="1"/>
    <col min="6" max="6" width="18.28125" style="0" customWidth="1"/>
    <col min="7" max="7" width="8.8515625" style="0" customWidth="1"/>
    <col min="8" max="8" width="23.7109375" style="2" customWidth="1"/>
    <col min="9" max="9" width="23.421875" style="2" customWidth="1"/>
    <col min="10" max="10" width="26.00390625" style="2" customWidth="1"/>
    <col min="11" max="11" width="24.7109375" style="2" customWidth="1"/>
    <col min="12" max="12" width="20.8515625" style="2" customWidth="1"/>
    <col min="13" max="13" width="9.28125" style="2" customWidth="1"/>
    <col min="14" max="14" width="23.8515625" style="2" customWidth="1"/>
    <col min="15" max="15" width="9.28125" style="2" customWidth="1"/>
    <col min="16" max="16384" width="8.8515625" style="0" customWidth="1"/>
  </cols>
  <sheetData>
    <row r="1" spans="1:15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8"/>
      <c r="O1"/>
    </row>
    <row r="2" spans="1:15" ht="12.75">
      <c r="A2" s="7" t="s">
        <v>1</v>
      </c>
      <c r="B2" s="19" t="s">
        <v>10</v>
      </c>
      <c r="C2" s="19"/>
      <c r="D2" s="19"/>
      <c r="E2" s="19"/>
      <c r="G2" s="9"/>
      <c r="H2" s="9"/>
      <c r="I2" s="9"/>
      <c r="J2" s="10"/>
      <c r="K2" s="9"/>
      <c r="L2" s="9"/>
      <c r="M2" s="9"/>
      <c r="N2" s="9"/>
      <c r="O2" s="9"/>
    </row>
    <row r="3" spans="2:17" ht="12.75">
      <c r="B3" s="5"/>
      <c r="C3" s="5"/>
      <c r="D3" s="5"/>
      <c r="E3" s="5"/>
      <c r="I3" s="13" t="s">
        <v>6</v>
      </c>
      <c r="J3" s="14">
        <f>MAX(B6:B42)</f>
        <v>2.58E-05</v>
      </c>
      <c r="K3" s="14">
        <f>MAX(C6:C42)</f>
        <v>2.38E-05</v>
      </c>
      <c r="L3" s="14">
        <f>MAX(D6:D42)</f>
        <v>6.52E-05</v>
      </c>
      <c r="M3" s="14">
        <f>MAX(E6:E42)</f>
        <v>8.2E-05</v>
      </c>
      <c r="N3" s="16">
        <f>MAX(F6:F42)</f>
        <v>2.1E-05</v>
      </c>
      <c r="O3" s="11"/>
      <c r="P3" s="12"/>
      <c r="Q3" s="12"/>
    </row>
    <row r="4" spans="1:17" ht="12.75">
      <c r="A4" s="7" t="s">
        <v>2</v>
      </c>
      <c r="B4" s="3" t="s">
        <v>19</v>
      </c>
      <c r="C4" s="3" t="s">
        <v>18</v>
      </c>
      <c r="D4" s="3" t="s">
        <v>17</v>
      </c>
      <c r="E4" s="4" t="s">
        <v>16</v>
      </c>
      <c r="F4" s="4" t="s">
        <v>15</v>
      </c>
      <c r="I4" s="15"/>
      <c r="J4" s="16" t="str">
        <f>B4</f>
        <v>SOLA 4000</v>
      </c>
      <c r="K4" s="16" t="str">
        <f>C4</f>
        <v>Fix1000</v>
      </c>
      <c r="L4" s="16" t="str">
        <f>D4</f>
        <v>Hartenberger</v>
      </c>
      <c r="M4" s="16" t="str">
        <f>E4</f>
        <v>Bersub</v>
      </c>
      <c r="N4" s="16" t="str">
        <f>F4</f>
        <v>Princeton</v>
      </c>
      <c r="O4" s="11"/>
      <c r="P4" s="12"/>
      <c r="Q4" s="12"/>
    </row>
    <row r="5" spans="1:17" ht="12.75">
      <c r="A5" t="s">
        <v>0</v>
      </c>
      <c r="B5" s="1"/>
      <c r="C5" s="1"/>
      <c r="D5" s="1"/>
      <c r="E5" s="1"/>
      <c r="F5" s="1"/>
      <c r="I5" s="15"/>
      <c r="J5" s="17"/>
      <c r="K5" s="17"/>
      <c r="L5" s="17"/>
      <c r="M5" s="17"/>
      <c r="N5" s="17"/>
      <c r="O5" s="12"/>
      <c r="P5" s="12"/>
      <c r="Q5" s="12"/>
    </row>
    <row r="6" spans="1:17" ht="12.75">
      <c r="A6">
        <v>-90</v>
      </c>
      <c r="B6" s="6"/>
      <c r="C6" s="6"/>
      <c r="D6" s="6"/>
      <c r="E6" s="6"/>
      <c r="F6" s="6"/>
      <c r="I6" s="15"/>
      <c r="J6" s="16">
        <f aca="true" t="shared" si="0" ref="J6:J42">B6/J$3*100</f>
        <v>0</v>
      </c>
      <c r="K6" s="16">
        <f aca="true" t="shared" si="1" ref="K6:K42">C6/K$3*100</f>
        <v>0</v>
      </c>
      <c r="L6" s="16">
        <f aca="true" t="shared" si="2" ref="L6:L42">D6/L$3*100</f>
        <v>0</v>
      </c>
      <c r="M6" s="16">
        <f aca="true" t="shared" si="3" ref="M6:M42">E6/M$3*100</f>
        <v>0</v>
      </c>
      <c r="N6" s="16">
        <f aca="true" t="shared" si="4" ref="N6:N11">F6/$N$3*100</f>
        <v>0</v>
      </c>
      <c r="O6" s="12"/>
      <c r="P6" s="12"/>
      <c r="Q6" s="12"/>
    </row>
    <row r="7" spans="1:17" ht="12.75">
      <c r="B7" s="6"/>
      <c r="C7" s="6"/>
      <c r="D7" s="6"/>
      <c r="E7" s="6"/>
      <c r="F7" s="6"/>
      <c r="I7" s="15"/>
      <c r="J7" s="16">
        <f t="shared" si="0"/>
        <v>0</v>
      </c>
      <c r="K7" s="16">
        <f t="shared" si="1"/>
        <v>0</v>
      </c>
      <c r="L7" s="16">
        <f t="shared" si="2"/>
        <v>0</v>
      </c>
      <c r="M7" s="16">
        <f t="shared" si="3"/>
        <v>0</v>
      </c>
      <c r="N7" s="16">
        <f t="shared" si="4"/>
        <v>0</v>
      </c>
      <c r="O7" s="12"/>
      <c r="P7" s="12"/>
      <c r="Q7" s="12"/>
    </row>
    <row r="8" spans="1:17" ht="12.75">
      <c r="A8">
        <v>-80</v>
      </c>
      <c r="B8" s="6"/>
      <c r="C8" s="6"/>
      <c r="D8" s="6"/>
      <c r="E8" s="6"/>
      <c r="F8" s="6"/>
      <c r="I8" s="15"/>
      <c r="J8" s="16">
        <f t="shared" si="0"/>
        <v>0</v>
      </c>
      <c r="K8" s="16">
        <f t="shared" si="1"/>
        <v>0</v>
      </c>
      <c r="L8" s="16">
        <f t="shared" si="2"/>
        <v>0</v>
      </c>
      <c r="M8" s="16">
        <f t="shared" si="3"/>
        <v>0</v>
      </c>
      <c r="N8" s="16">
        <f t="shared" si="4"/>
        <v>0</v>
      </c>
      <c r="O8" s="12"/>
      <c r="P8" s="12"/>
      <c r="Q8" s="12"/>
    </row>
    <row r="9" spans="1:17" ht="12.75">
      <c r="B9" s="6"/>
      <c r="C9" s="6"/>
      <c r="D9" s="6"/>
      <c r="E9" s="6"/>
      <c r="F9" s="6"/>
      <c r="I9" s="15"/>
      <c r="J9" s="16">
        <f t="shared" si="0"/>
        <v>0</v>
      </c>
      <c r="K9" s="16">
        <f t="shared" si="1"/>
        <v>0</v>
      </c>
      <c r="L9" s="16">
        <f t="shared" si="2"/>
        <v>0</v>
      </c>
      <c r="M9" s="16">
        <f t="shared" si="3"/>
        <v>0</v>
      </c>
      <c r="N9" s="16">
        <f t="shared" si="4"/>
        <v>0</v>
      </c>
      <c r="O9" s="12"/>
      <c r="P9" s="12"/>
      <c r="Q9" s="12"/>
    </row>
    <row r="10" spans="1:17" ht="12.75">
      <c r="A10">
        <v>-70</v>
      </c>
      <c r="B10" s="6"/>
      <c r="C10" s="6"/>
      <c r="D10" s="6"/>
      <c r="E10" s="6"/>
      <c r="F10" s="6"/>
      <c r="I10" s="15"/>
      <c r="J10" s="16">
        <f t="shared" si="0"/>
        <v>0</v>
      </c>
      <c r="K10" s="16">
        <f t="shared" si="1"/>
        <v>0</v>
      </c>
      <c r="L10" s="16">
        <f t="shared" si="2"/>
        <v>0</v>
      </c>
      <c r="M10" s="16">
        <f t="shared" si="3"/>
        <v>0</v>
      </c>
      <c r="N10" s="16">
        <f t="shared" si="4"/>
        <v>0</v>
      </c>
      <c r="O10" s="12"/>
      <c r="P10" s="12"/>
      <c r="Q10" s="12"/>
    </row>
    <row r="11" spans="1:17" ht="12.75">
      <c r="B11" s="6"/>
      <c r="C11" s="6"/>
      <c r="D11" s="6"/>
      <c r="E11" s="6"/>
      <c r="F11" s="6"/>
      <c r="I11" s="15"/>
      <c r="J11" s="16">
        <f t="shared" si="0"/>
        <v>0</v>
      </c>
      <c r="K11" s="16">
        <f t="shared" si="1"/>
        <v>0</v>
      </c>
      <c r="L11" s="16">
        <f t="shared" si="2"/>
        <v>0</v>
      </c>
      <c r="M11" s="16">
        <f t="shared" si="3"/>
        <v>0</v>
      </c>
      <c r="N11" s="16">
        <f t="shared" si="4"/>
        <v>0</v>
      </c>
      <c r="O11" s="12"/>
      <c r="P11" s="12"/>
      <c r="Q11" s="12"/>
    </row>
    <row r="12" spans="1:17" ht="12.75">
      <c r="A12">
        <v>-60</v>
      </c>
      <c r="B12" s="6"/>
      <c r="C12" s="6"/>
      <c r="D12" s="6"/>
      <c r="E12" s="6"/>
      <c r="I12" s="15"/>
      <c r="J12" s="16">
        <f t="shared" si="0"/>
        <v>0</v>
      </c>
      <c r="K12" s="16">
        <f t="shared" si="1"/>
        <v>0</v>
      </c>
      <c r="L12" s="16">
        <f t="shared" si="2"/>
        <v>0</v>
      </c>
      <c r="M12" s="16">
        <f t="shared" si="3"/>
        <v>0</v>
      </c>
      <c r="N12" s="16">
        <f>F30/$N$3*100</f>
        <v>0.7266666666666667</v>
      </c>
      <c r="O12" s="12"/>
      <c r="P12" s="12"/>
      <c r="Q12" s="12"/>
    </row>
    <row r="13" spans="1:17" ht="12.75">
      <c r="B13" s="6">
        <v>4.62E-08</v>
      </c>
      <c r="C13" s="6"/>
      <c r="D13" s="6"/>
      <c r="E13" s="6"/>
      <c r="I13" s="15"/>
      <c r="J13" s="16">
        <f t="shared" si="0"/>
        <v>0.17906976744186046</v>
      </c>
      <c r="K13" s="16">
        <f t="shared" si="1"/>
        <v>0</v>
      </c>
      <c r="L13" s="16">
        <f t="shared" si="2"/>
        <v>0</v>
      </c>
      <c r="M13" s="16">
        <f t="shared" si="3"/>
        <v>0</v>
      </c>
      <c r="N13" s="16">
        <f>F29/$N$3*100</f>
        <v>1.0761904761904761</v>
      </c>
      <c r="O13" s="12"/>
      <c r="P13" s="12"/>
      <c r="Q13" s="12"/>
    </row>
    <row r="14" spans="1:17" ht="12.75">
      <c r="A14">
        <v>-50</v>
      </c>
      <c r="B14" s="6">
        <v>2.8E-07</v>
      </c>
      <c r="C14" s="6"/>
      <c r="D14" s="6">
        <v>3.66E-09</v>
      </c>
      <c r="E14" s="6">
        <v>8.67E-09</v>
      </c>
      <c r="I14" s="15"/>
      <c r="J14" s="16">
        <f t="shared" si="0"/>
        <v>1.0852713178294573</v>
      </c>
      <c r="K14" s="16">
        <f t="shared" si="1"/>
        <v>0</v>
      </c>
      <c r="L14" s="16">
        <f t="shared" si="2"/>
        <v>0.0056134969325153375</v>
      </c>
      <c r="M14" s="16">
        <f t="shared" si="3"/>
        <v>0.010573170731707316</v>
      </c>
      <c r="N14" s="16">
        <f>F28/$N$3*100</f>
        <v>2.9142857142857146</v>
      </c>
      <c r="O14" s="12"/>
      <c r="P14" s="12"/>
      <c r="Q14" s="12"/>
    </row>
    <row r="15" spans="1:17" ht="12.75">
      <c r="B15" s="6">
        <v>4.59E-06</v>
      </c>
      <c r="C15" s="6">
        <v>2.22E-08</v>
      </c>
      <c r="D15" s="6">
        <v>6.81E-08</v>
      </c>
      <c r="E15" s="6">
        <v>9.63E-08</v>
      </c>
      <c r="I15" s="15"/>
      <c r="J15" s="16">
        <f t="shared" si="0"/>
        <v>17.790697674418603</v>
      </c>
      <c r="K15" s="16">
        <f t="shared" si="1"/>
        <v>0.09327731092436975</v>
      </c>
      <c r="L15" s="16">
        <f t="shared" si="2"/>
        <v>0.10444785276073618</v>
      </c>
      <c r="M15" s="16">
        <f t="shared" si="3"/>
        <v>0.1174390243902439</v>
      </c>
      <c r="N15" s="16">
        <f>F27/$N$3*100</f>
        <v>12.428571428571429</v>
      </c>
      <c r="O15" s="12"/>
      <c r="P15" s="12"/>
      <c r="Q15" s="12"/>
    </row>
    <row r="16" spans="1:17" ht="12.75">
      <c r="A16">
        <v>-40</v>
      </c>
      <c r="B16" s="6">
        <v>1.33E-05</v>
      </c>
      <c r="C16" s="6">
        <v>1.675E-07</v>
      </c>
      <c r="D16" s="6">
        <v>8.78E-08</v>
      </c>
      <c r="E16" s="6">
        <v>1.391E-07</v>
      </c>
      <c r="I16" s="15"/>
      <c r="J16" s="16">
        <f t="shared" si="0"/>
        <v>51.55038759689923</v>
      </c>
      <c r="K16" s="16">
        <f t="shared" si="1"/>
        <v>0.7037815126050421</v>
      </c>
      <c r="L16" s="16">
        <f t="shared" si="2"/>
        <v>0.13466257668711656</v>
      </c>
      <c r="M16" s="16">
        <f t="shared" si="3"/>
        <v>0.1696341463414634</v>
      </c>
      <c r="N16" s="16">
        <f>F26/$N$3*100</f>
        <v>49.142857142857146</v>
      </c>
      <c r="O16" s="12"/>
      <c r="P16" s="12"/>
      <c r="Q16" s="12"/>
    </row>
    <row r="17" spans="1:17" ht="12.75">
      <c r="B17" s="6">
        <v>1.94E-05</v>
      </c>
      <c r="C17" s="6">
        <v>6.44E-07</v>
      </c>
      <c r="D17" s="6">
        <v>9.39E-08</v>
      </c>
      <c r="E17" s="6">
        <v>2.22E-07</v>
      </c>
      <c r="I17" s="15"/>
      <c r="J17" s="16">
        <f t="shared" si="0"/>
        <v>75.1937984496124</v>
      </c>
      <c r="K17" s="16">
        <f t="shared" si="1"/>
        <v>2.7058823529411766</v>
      </c>
      <c r="L17" s="16">
        <f t="shared" si="2"/>
        <v>0.14401840490797546</v>
      </c>
      <c r="M17" s="16">
        <f t="shared" si="3"/>
        <v>0.27073170731707313</v>
      </c>
      <c r="N17" s="16">
        <f>F25/$N$3*100</f>
        <v>100</v>
      </c>
      <c r="O17" s="12"/>
      <c r="P17" s="12"/>
      <c r="Q17" s="12"/>
    </row>
    <row r="18" spans="1:17" ht="12.75">
      <c r="A18">
        <v>-30</v>
      </c>
      <c r="B18" s="6">
        <v>2.35E-05</v>
      </c>
      <c r="C18" s="6">
        <v>1.024E-06</v>
      </c>
      <c r="D18" s="6">
        <v>1.44E-07</v>
      </c>
      <c r="E18" s="6">
        <v>3.55E-07</v>
      </c>
      <c r="F18" s="6">
        <v>9.47E-08</v>
      </c>
      <c r="I18" s="15"/>
      <c r="J18" s="16">
        <f t="shared" si="0"/>
        <v>91.08527131782945</v>
      </c>
      <c r="K18" s="16">
        <f t="shared" si="1"/>
        <v>4.302521008403361</v>
      </c>
      <c r="L18" s="16">
        <f t="shared" si="2"/>
        <v>0.22085889570552147</v>
      </c>
      <c r="M18" s="16">
        <f t="shared" si="3"/>
        <v>0.4329268292682926</v>
      </c>
      <c r="N18" s="16">
        <f aca="true" t="shared" si="5" ref="N18:N24">F18/$N$3*100</f>
        <v>0.45095238095238094</v>
      </c>
      <c r="O18" s="12"/>
      <c r="P18" s="12"/>
      <c r="Q18" s="12"/>
    </row>
    <row r="19" spans="1:17" ht="12.75">
      <c r="B19" s="6">
        <v>2.54E-05</v>
      </c>
      <c r="C19" s="6">
        <v>4.26E-06</v>
      </c>
      <c r="D19" s="6">
        <v>2.59E-07</v>
      </c>
      <c r="E19" s="6">
        <v>6.5E-07</v>
      </c>
      <c r="F19" s="6">
        <v>1.97E-07</v>
      </c>
      <c r="I19" s="15"/>
      <c r="J19" s="16">
        <f t="shared" si="0"/>
        <v>98.44961240310077</v>
      </c>
      <c r="K19" s="16">
        <f t="shared" si="1"/>
        <v>17.899159663865547</v>
      </c>
      <c r="L19" s="16">
        <f t="shared" si="2"/>
        <v>0.3972392638036809</v>
      </c>
      <c r="M19" s="16">
        <f t="shared" si="3"/>
        <v>0.7926829268292683</v>
      </c>
      <c r="N19" s="16">
        <f t="shared" si="5"/>
        <v>0.9380952380952382</v>
      </c>
      <c r="O19" s="12"/>
      <c r="P19" s="12"/>
      <c r="Q19" s="12"/>
    </row>
    <row r="20" spans="1:17" ht="12.75">
      <c r="A20">
        <v>-20</v>
      </c>
      <c r="B20" s="6">
        <v>2.58E-05</v>
      </c>
      <c r="C20" s="6">
        <v>6.64E-06</v>
      </c>
      <c r="D20" s="6">
        <v>4.47E-07</v>
      </c>
      <c r="E20" s="6">
        <v>1.15E-06</v>
      </c>
      <c r="F20" s="6">
        <v>3.14E-07</v>
      </c>
      <c r="I20" s="15"/>
      <c r="J20" s="16">
        <f t="shared" si="0"/>
        <v>100</v>
      </c>
      <c r="K20" s="16">
        <f t="shared" si="1"/>
        <v>27.899159663865547</v>
      </c>
      <c r="L20" s="16">
        <f t="shared" si="2"/>
        <v>0.6855828220858896</v>
      </c>
      <c r="M20" s="16">
        <f t="shared" si="3"/>
        <v>1.402439024390244</v>
      </c>
      <c r="N20" s="16">
        <f t="shared" si="5"/>
        <v>1.495238095238095</v>
      </c>
      <c r="O20" s="12"/>
      <c r="P20" s="12"/>
      <c r="Q20" s="12"/>
    </row>
    <row r="21" spans="1:17" ht="12.75">
      <c r="B21" s="6">
        <v>2.55E-05</v>
      </c>
      <c r="C21" s="6">
        <v>8.39E-06</v>
      </c>
      <c r="D21" s="6">
        <v>8.01E-07</v>
      </c>
      <c r="E21" s="6">
        <v>2.23E-06</v>
      </c>
      <c r="F21" s="6">
        <v>9.26E-07</v>
      </c>
      <c r="I21" s="15"/>
      <c r="J21" s="16">
        <f t="shared" si="0"/>
        <v>98.83720930232558</v>
      </c>
      <c r="K21" s="16">
        <f t="shared" si="1"/>
        <v>35.252100840336134</v>
      </c>
      <c r="L21" s="16">
        <f t="shared" si="2"/>
        <v>1.2285276073619633</v>
      </c>
      <c r="M21" s="16">
        <f t="shared" si="3"/>
        <v>2.719512195121951</v>
      </c>
      <c r="N21" s="16">
        <f t="shared" si="5"/>
        <v>4.40952380952381</v>
      </c>
      <c r="O21" s="12"/>
      <c r="P21" s="12"/>
      <c r="Q21" s="12"/>
    </row>
    <row r="22" spans="1:17" ht="12.75">
      <c r="A22">
        <v>-10</v>
      </c>
      <c r="B22" s="6">
        <v>2.49E-05</v>
      </c>
      <c r="C22" s="6">
        <v>1.162E-05</v>
      </c>
      <c r="D22" s="6">
        <v>2.52E-06</v>
      </c>
      <c r="E22" s="6">
        <v>8.42E-06</v>
      </c>
      <c r="F22" s="6">
        <v>4.07E-06</v>
      </c>
      <c r="I22" s="15"/>
      <c r="J22" s="16">
        <f t="shared" si="0"/>
        <v>96.51162790697674</v>
      </c>
      <c r="K22" s="16">
        <f t="shared" si="1"/>
        <v>48.82352941176471</v>
      </c>
      <c r="L22" s="16">
        <f t="shared" si="2"/>
        <v>3.8650306748466257</v>
      </c>
      <c r="M22" s="16">
        <f t="shared" si="3"/>
        <v>10.26829268292683</v>
      </c>
      <c r="N22" s="16">
        <f t="shared" si="5"/>
        <v>19.380952380952383</v>
      </c>
      <c r="O22" s="12"/>
      <c r="P22" s="12"/>
      <c r="Q22" s="12"/>
    </row>
    <row r="23" spans="1:17" ht="12.75">
      <c r="B23" s="6">
        <v>2.43E-05</v>
      </c>
      <c r="C23" s="6">
        <v>1.823E-05</v>
      </c>
      <c r="D23" s="6">
        <v>1.911E-05</v>
      </c>
      <c r="E23" s="6">
        <v>3.38E-05</v>
      </c>
      <c r="F23" s="6">
        <v>1.209E-05</v>
      </c>
      <c r="I23" s="15"/>
      <c r="J23" s="16">
        <f t="shared" si="0"/>
        <v>94.18604651162791</v>
      </c>
      <c r="K23" s="16">
        <f t="shared" si="1"/>
        <v>76.59663865546219</v>
      </c>
      <c r="L23" s="16">
        <f t="shared" si="2"/>
        <v>29.30981595092025</v>
      </c>
      <c r="M23" s="16">
        <f t="shared" si="3"/>
        <v>41.21951219512196</v>
      </c>
      <c r="N23" s="16">
        <f t="shared" si="5"/>
        <v>57.57142857142858</v>
      </c>
      <c r="O23" s="12"/>
      <c r="P23" s="12"/>
      <c r="Q23" s="12"/>
    </row>
    <row r="24" spans="1:17" ht="12.75">
      <c r="A24">
        <v>0</v>
      </c>
      <c r="B24" s="6">
        <v>2.46E-05</v>
      </c>
      <c r="C24" s="6">
        <v>2.3E-05</v>
      </c>
      <c r="D24" s="6">
        <v>6.52E-05</v>
      </c>
      <c r="E24" s="6">
        <v>8.2E-05</v>
      </c>
      <c r="F24" s="6">
        <v>1.922E-05</v>
      </c>
      <c r="I24" s="15"/>
      <c r="J24" s="16">
        <f t="shared" si="0"/>
        <v>95.34883720930233</v>
      </c>
      <c r="K24" s="16">
        <f t="shared" si="1"/>
        <v>96.63865546218487</v>
      </c>
      <c r="L24" s="16">
        <f t="shared" si="2"/>
        <v>100</v>
      </c>
      <c r="M24" s="16">
        <f t="shared" si="3"/>
        <v>100</v>
      </c>
      <c r="N24" s="16">
        <f t="shared" si="5"/>
        <v>91.52380952380952</v>
      </c>
      <c r="O24" s="12"/>
      <c r="P24" s="12"/>
      <c r="Q24" s="12"/>
    </row>
    <row r="25" spans="1:17" ht="12.75">
      <c r="B25" s="6">
        <v>2.43E-05</v>
      </c>
      <c r="C25" s="6">
        <v>2.38E-05</v>
      </c>
      <c r="D25" s="6">
        <v>3.75E-05</v>
      </c>
      <c r="E25" s="6">
        <v>7.38E-05</v>
      </c>
      <c r="F25" s="6">
        <v>2.1E-05</v>
      </c>
      <c r="I25" s="15"/>
      <c r="J25" s="16">
        <f t="shared" si="0"/>
        <v>94.18604651162791</v>
      </c>
      <c r="K25" s="16">
        <f t="shared" si="1"/>
        <v>100</v>
      </c>
      <c r="L25" s="16">
        <f t="shared" si="2"/>
        <v>57.515337423312886</v>
      </c>
      <c r="M25" s="16">
        <f t="shared" si="3"/>
        <v>90</v>
      </c>
      <c r="N25" s="16" t="e">
        <f>#REF!/$N$3*100</f>
        <v>#REF!</v>
      </c>
      <c r="O25" s="12"/>
      <c r="P25" s="12"/>
      <c r="Q25" s="12"/>
    </row>
    <row r="26" spans="1:17" ht="12.75">
      <c r="A26">
        <v>10</v>
      </c>
      <c r="B26" s="6">
        <v>2.48E-05</v>
      </c>
      <c r="C26" s="6">
        <v>1.857E-05</v>
      </c>
      <c r="D26" s="6">
        <v>5.38E-06</v>
      </c>
      <c r="E26" s="6">
        <v>1.934E-05</v>
      </c>
      <c r="F26" s="6">
        <v>1.032E-05</v>
      </c>
      <c r="I26" s="15"/>
      <c r="J26" s="16">
        <f t="shared" si="0"/>
        <v>96.12403100775194</v>
      </c>
      <c r="K26" s="16">
        <f t="shared" si="1"/>
        <v>78.02521008403362</v>
      </c>
      <c r="L26" s="16">
        <f t="shared" si="2"/>
        <v>8.25153374233129</v>
      </c>
      <c r="M26" s="16">
        <f t="shared" si="3"/>
        <v>23.585365853658537</v>
      </c>
      <c r="N26" s="16" t="e">
        <f>#REF!/$N$3*100</f>
        <v>#REF!</v>
      </c>
      <c r="O26" s="12"/>
      <c r="P26" s="12"/>
      <c r="Q26" s="12"/>
    </row>
    <row r="27" spans="1:17" ht="12.75">
      <c r="B27" s="6">
        <v>2.51E-05</v>
      </c>
      <c r="C27" s="6">
        <v>1.17E-05</v>
      </c>
      <c r="D27" s="6">
        <v>1.107E-06</v>
      </c>
      <c r="E27" s="6">
        <v>4.97E-06</v>
      </c>
      <c r="F27" s="6">
        <v>2.61E-06</v>
      </c>
      <c r="I27" s="15"/>
      <c r="J27" s="16">
        <f t="shared" si="0"/>
        <v>97.28682170542635</v>
      </c>
      <c r="K27" s="16">
        <f t="shared" si="1"/>
        <v>49.15966386554622</v>
      </c>
      <c r="L27" s="16">
        <f t="shared" si="2"/>
        <v>1.6978527607361964</v>
      </c>
      <c r="M27" s="16">
        <f t="shared" si="3"/>
        <v>6.060975609756097</v>
      </c>
      <c r="N27" s="16" t="e">
        <f>#REF!/$N$3*100</f>
        <v>#REF!</v>
      </c>
      <c r="O27" s="12"/>
      <c r="P27" s="12"/>
      <c r="Q27" s="12"/>
    </row>
    <row r="28" spans="1:17" ht="12.75">
      <c r="A28">
        <v>20</v>
      </c>
      <c r="B28" s="6">
        <v>2.5E-05</v>
      </c>
      <c r="C28" s="6">
        <v>8.34E-06</v>
      </c>
      <c r="D28" s="6">
        <v>5.66E-07</v>
      </c>
      <c r="E28" s="6">
        <v>1.77E-06</v>
      </c>
      <c r="F28" s="6">
        <v>6.12E-07</v>
      </c>
      <c r="I28" s="15"/>
      <c r="J28" s="16">
        <f t="shared" si="0"/>
        <v>96.89922480620156</v>
      </c>
      <c r="K28" s="16">
        <f t="shared" si="1"/>
        <v>35.042016806722685</v>
      </c>
      <c r="L28" s="16">
        <f t="shared" si="2"/>
        <v>0.8680981595092023</v>
      </c>
      <c r="M28" s="16">
        <f t="shared" si="3"/>
        <v>2.1585365853658534</v>
      </c>
      <c r="N28" s="16" t="e">
        <f>#REF!/$N$3*100</f>
        <v>#REF!</v>
      </c>
      <c r="O28" s="12"/>
      <c r="P28" s="12"/>
      <c r="Q28" s="12"/>
    </row>
    <row r="29" spans="1:17" ht="12.75">
      <c r="B29" s="6">
        <v>2.41E-05</v>
      </c>
      <c r="C29" s="6">
        <v>6.94E-06</v>
      </c>
      <c r="D29" s="6">
        <v>2.84E-07</v>
      </c>
      <c r="E29" s="6">
        <v>8.47E-07</v>
      </c>
      <c r="F29" s="6">
        <v>2.26E-07</v>
      </c>
      <c r="I29" s="15"/>
      <c r="J29" s="16">
        <f t="shared" si="0"/>
        <v>93.4108527131783</v>
      </c>
      <c r="K29" s="16">
        <f t="shared" si="1"/>
        <v>29.15966386554622</v>
      </c>
      <c r="L29" s="16">
        <f t="shared" si="2"/>
        <v>0.43558282208588955</v>
      </c>
      <c r="M29" s="16">
        <f t="shared" si="3"/>
        <v>1.0329268292682927</v>
      </c>
      <c r="N29" s="16" t="e">
        <f>#REF!/$N$3*100</f>
        <v>#REF!</v>
      </c>
      <c r="O29" s="12"/>
      <c r="P29" s="12"/>
      <c r="Q29" s="12"/>
    </row>
    <row r="30" spans="1:17" ht="12.75">
      <c r="A30">
        <v>30</v>
      </c>
      <c r="B30" s="6">
        <v>2.13E-05</v>
      </c>
      <c r="C30" s="6">
        <v>3.97E-06</v>
      </c>
      <c r="D30" s="6">
        <v>1.535E-07</v>
      </c>
      <c r="E30" s="6">
        <v>4.8E-07</v>
      </c>
      <c r="F30" s="6">
        <v>1.526E-07</v>
      </c>
      <c r="I30" s="15"/>
      <c r="J30" s="16">
        <f t="shared" si="0"/>
        <v>82.55813953488371</v>
      </c>
      <c r="K30" s="16">
        <f t="shared" si="1"/>
        <v>16.680672268907564</v>
      </c>
      <c r="L30" s="16">
        <f t="shared" si="2"/>
        <v>0.2354294478527607</v>
      </c>
      <c r="M30" s="16">
        <f t="shared" si="3"/>
        <v>0.5853658536585366</v>
      </c>
      <c r="N30" s="16" t="e">
        <f>#REF!/$N$3*100</f>
        <v>#REF!</v>
      </c>
      <c r="O30" s="12"/>
      <c r="P30" s="12"/>
      <c r="Q30" s="12"/>
    </row>
    <row r="31" spans="1:17" ht="12.75">
      <c r="B31" s="6">
        <v>1.64E-05</v>
      </c>
      <c r="C31" s="6">
        <v>1.442E-06</v>
      </c>
      <c r="D31" s="6">
        <v>1.013E-07</v>
      </c>
      <c r="E31" s="6">
        <v>3.04E-07</v>
      </c>
      <c r="F31" s="6"/>
      <c r="I31" s="15"/>
      <c r="J31" s="16">
        <f t="shared" si="0"/>
        <v>63.56589147286821</v>
      </c>
      <c r="K31" s="16">
        <f t="shared" si="1"/>
        <v>6.0588235294117645</v>
      </c>
      <c r="L31" s="16">
        <f t="shared" si="2"/>
        <v>0.15536809815950922</v>
      </c>
      <c r="M31" s="16">
        <f t="shared" si="3"/>
        <v>0.3707317073170732</v>
      </c>
      <c r="N31" s="16">
        <f aca="true" t="shared" si="6" ref="N31:N42">F31/$N$3*100</f>
        <v>0</v>
      </c>
      <c r="O31" s="12"/>
      <c r="P31" s="12"/>
      <c r="Q31" s="12"/>
    </row>
    <row r="32" spans="1:17" ht="12.75">
      <c r="A32">
        <v>40</v>
      </c>
      <c r="B32" s="6">
        <v>8.1E-06</v>
      </c>
      <c r="C32" s="6">
        <v>7.58E-07</v>
      </c>
      <c r="D32" s="6">
        <v>8.82E-08</v>
      </c>
      <c r="E32" s="6">
        <v>2.04E-07</v>
      </c>
      <c r="F32" s="6"/>
      <c r="I32" s="15"/>
      <c r="J32" s="16">
        <f t="shared" si="0"/>
        <v>31.3953488372093</v>
      </c>
      <c r="K32" s="16">
        <f t="shared" si="1"/>
        <v>3.184873949579832</v>
      </c>
      <c r="L32" s="16">
        <f t="shared" si="2"/>
        <v>0.1352760736196319</v>
      </c>
      <c r="M32" s="16">
        <f t="shared" si="3"/>
        <v>0.24878048780487805</v>
      </c>
      <c r="N32" s="16">
        <f t="shared" si="6"/>
        <v>0</v>
      </c>
      <c r="O32" s="12"/>
      <c r="P32" s="12"/>
      <c r="Q32" s="12"/>
    </row>
    <row r="33" spans="1:17" ht="12.75">
      <c r="B33" s="6">
        <v>1.38E-06</v>
      </c>
      <c r="C33" s="6">
        <v>2.47E-07</v>
      </c>
      <c r="D33" s="6">
        <v>8.09E-08</v>
      </c>
      <c r="E33" s="6">
        <v>1.375E-07</v>
      </c>
      <c r="F33" s="6"/>
      <c r="I33" s="15"/>
      <c r="J33" s="16">
        <f t="shared" si="0"/>
        <v>5.348837209302325</v>
      </c>
      <c r="K33" s="16">
        <f t="shared" si="1"/>
        <v>1.03781512605042</v>
      </c>
      <c r="L33" s="16">
        <f t="shared" si="2"/>
        <v>0.124079754601227</v>
      </c>
      <c r="M33" s="16">
        <f t="shared" si="3"/>
        <v>0.1676829268292683</v>
      </c>
      <c r="N33" s="16">
        <f t="shared" si="6"/>
        <v>0</v>
      </c>
      <c r="O33" s="12"/>
      <c r="P33" s="12"/>
      <c r="Q33" s="12"/>
    </row>
    <row r="34" spans="1:17" ht="12.75">
      <c r="A34">
        <v>50</v>
      </c>
      <c r="B34" s="6">
        <v>9.9E-08</v>
      </c>
      <c r="C34" s="6">
        <v>4.79E-08</v>
      </c>
      <c r="D34" s="6">
        <v>1.173E-08</v>
      </c>
      <c r="E34" s="6">
        <v>7.24E-08</v>
      </c>
      <c r="F34" s="6"/>
      <c r="I34" s="15"/>
      <c r="J34" s="16">
        <f t="shared" si="0"/>
        <v>0.38372093023255816</v>
      </c>
      <c r="K34" s="16">
        <f t="shared" si="1"/>
        <v>0.20126050420168068</v>
      </c>
      <c r="L34" s="16">
        <f t="shared" si="2"/>
        <v>0.01799079754601227</v>
      </c>
      <c r="M34" s="16">
        <f t="shared" si="3"/>
        <v>0.08829268292682926</v>
      </c>
      <c r="N34" s="16">
        <f t="shared" si="6"/>
        <v>0</v>
      </c>
      <c r="O34" s="12"/>
      <c r="P34" s="12"/>
      <c r="Q34" s="12"/>
    </row>
    <row r="35" spans="1:17" ht="12.75">
      <c r="B35" s="6">
        <v>3.78E-08</v>
      </c>
      <c r="C35" s="6"/>
      <c r="D35" s="6"/>
      <c r="E35" s="6"/>
      <c r="F35" s="6"/>
      <c r="I35" s="15"/>
      <c r="J35" s="16">
        <f t="shared" si="0"/>
        <v>0.14651162790697675</v>
      </c>
      <c r="K35" s="16">
        <f t="shared" si="1"/>
        <v>0</v>
      </c>
      <c r="L35" s="16">
        <f t="shared" si="2"/>
        <v>0</v>
      </c>
      <c r="M35" s="16">
        <f t="shared" si="3"/>
        <v>0</v>
      </c>
      <c r="N35" s="16">
        <f t="shared" si="6"/>
        <v>0</v>
      </c>
      <c r="O35" s="12"/>
      <c r="P35" s="12"/>
      <c r="Q35" s="12"/>
    </row>
    <row r="36" spans="1:17" ht="12.75">
      <c r="A36">
        <v>60</v>
      </c>
      <c r="B36" s="6"/>
      <c r="C36" s="6"/>
      <c r="D36" s="6"/>
      <c r="E36" s="6"/>
      <c r="F36" s="6"/>
      <c r="I36" s="15"/>
      <c r="J36" s="16">
        <f t="shared" si="0"/>
        <v>0</v>
      </c>
      <c r="K36" s="16">
        <f t="shared" si="1"/>
        <v>0</v>
      </c>
      <c r="L36" s="16">
        <f t="shared" si="2"/>
        <v>0</v>
      </c>
      <c r="M36" s="16">
        <f t="shared" si="3"/>
        <v>0</v>
      </c>
      <c r="N36" s="16">
        <f t="shared" si="6"/>
        <v>0</v>
      </c>
      <c r="O36" s="12"/>
      <c r="P36" s="12"/>
      <c r="Q36" s="12"/>
    </row>
    <row r="37" spans="1:17" ht="12.75">
      <c r="B37" s="6"/>
      <c r="C37" s="6"/>
      <c r="D37" s="6"/>
      <c r="E37" s="6"/>
      <c r="F37" s="6"/>
      <c r="I37" s="15"/>
      <c r="J37" s="16">
        <f t="shared" si="0"/>
        <v>0</v>
      </c>
      <c r="K37" s="16">
        <f t="shared" si="1"/>
        <v>0</v>
      </c>
      <c r="L37" s="16">
        <f t="shared" si="2"/>
        <v>0</v>
      </c>
      <c r="M37" s="16">
        <f t="shared" si="3"/>
        <v>0</v>
      </c>
      <c r="N37" s="16">
        <f t="shared" si="6"/>
        <v>0</v>
      </c>
      <c r="O37" s="12"/>
      <c r="P37" s="12"/>
      <c r="Q37" s="12"/>
    </row>
    <row r="38" spans="1:17" ht="12.75">
      <c r="A38">
        <v>70</v>
      </c>
      <c r="B38" s="6"/>
      <c r="C38" s="6"/>
      <c r="D38" s="6"/>
      <c r="E38" s="6"/>
      <c r="F38" s="6"/>
      <c r="I38" s="15"/>
      <c r="J38" s="16">
        <f t="shared" si="0"/>
        <v>0</v>
      </c>
      <c r="K38" s="16">
        <f t="shared" si="1"/>
        <v>0</v>
      </c>
      <c r="L38" s="16">
        <f t="shared" si="2"/>
        <v>0</v>
      </c>
      <c r="M38" s="16">
        <f t="shared" si="3"/>
        <v>0</v>
      </c>
      <c r="N38" s="16">
        <f t="shared" si="6"/>
        <v>0</v>
      </c>
      <c r="O38" s="12"/>
      <c r="P38" s="12"/>
      <c r="Q38" s="12"/>
    </row>
    <row r="39" spans="1:17" ht="12.75">
      <c r="B39" s="6"/>
      <c r="C39" s="6"/>
      <c r="D39" s="6"/>
      <c r="E39" s="6"/>
      <c r="F39" s="6"/>
      <c r="I39" s="15"/>
      <c r="J39" s="16">
        <f t="shared" si="0"/>
        <v>0</v>
      </c>
      <c r="K39" s="16">
        <f t="shared" si="1"/>
        <v>0</v>
      </c>
      <c r="L39" s="16">
        <f t="shared" si="2"/>
        <v>0</v>
      </c>
      <c r="M39" s="16">
        <f t="shared" si="3"/>
        <v>0</v>
      </c>
      <c r="N39" s="16">
        <f t="shared" si="6"/>
        <v>0</v>
      </c>
      <c r="O39" s="12"/>
      <c r="P39" s="12"/>
      <c r="Q39" s="12"/>
    </row>
    <row r="40" spans="1:17" ht="12.75">
      <c r="A40">
        <v>80</v>
      </c>
      <c r="B40" s="6"/>
      <c r="C40" s="6"/>
      <c r="D40" s="6"/>
      <c r="E40" s="6"/>
      <c r="F40" s="6"/>
      <c r="I40" s="15"/>
      <c r="J40" s="16">
        <f t="shared" si="0"/>
        <v>0</v>
      </c>
      <c r="K40" s="16">
        <f t="shared" si="1"/>
        <v>0</v>
      </c>
      <c r="L40" s="16">
        <f t="shared" si="2"/>
        <v>0</v>
      </c>
      <c r="M40" s="16">
        <f t="shared" si="3"/>
        <v>0</v>
      </c>
      <c r="N40" s="16">
        <f t="shared" si="6"/>
        <v>0</v>
      </c>
      <c r="O40" s="12"/>
      <c r="P40" s="12"/>
      <c r="Q40" s="12"/>
    </row>
    <row r="41" spans="1:17" ht="12.75">
      <c r="B41" s="6"/>
      <c r="C41" s="6"/>
      <c r="D41" s="6"/>
      <c r="E41" s="6"/>
      <c r="F41" s="6"/>
      <c r="I41" s="15"/>
      <c r="J41" s="16">
        <f t="shared" si="0"/>
        <v>0</v>
      </c>
      <c r="K41" s="16">
        <f t="shared" si="1"/>
        <v>0</v>
      </c>
      <c r="L41" s="16">
        <f t="shared" si="2"/>
        <v>0</v>
      </c>
      <c r="M41" s="16">
        <f t="shared" si="3"/>
        <v>0</v>
      </c>
      <c r="N41" s="16">
        <f t="shared" si="6"/>
        <v>0</v>
      </c>
      <c r="O41" s="12"/>
      <c r="P41" s="12"/>
      <c r="Q41" s="12"/>
    </row>
    <row r="42" spans="1:17" ht="12.75">
      <c r="A42">
        <v>90</v>
      </c>
      <c r="B42" s="6"/>
      <c r="C42" s="6"/>
      <c r="D42" s="6"/>
      <c r="E42" s="6"/>
      <c r="F42" s="6"/>
      <c r="I42" s="15"/>
      <c r="J42" s="16">
        <f t="shared" si="0"/>
        <v>0</v>
      </c>
      <c r="K42" s="16">
        <f t="shared" si="1"/>
        <v>0</v>
      </c>
      <c r="L42" s="16">
        <f t="shared" si="2"/>
        <v>0</v>
      </c>
      <c r="M42" s="16">
        <f t="shared" si="3"/>
        <v>0</v>
      </c>
      <c r="N42" s="16">
        <f t="shared" si="6"/>
        <v>0</v>
      </c>
      <c r="O42" s="12"/>
      <c r="P42" s="12"/>
      <c r="Q42" s="12"/>
    </row>
    <row r="43" spans="1:17" ht="12.75">
      <c r="I43"/>
      <c r="N43" s="11"/>
      <c r="O43" s="11"/>
      <c r="P43" s="12"/>
      <c r="Q43" s="12"/>
    </row>
  </sheetData>
  <sheetProtection selectLockedCells="1"/>
  <mergeCells count="2">
    <mergeCell ref="A1:L1"/>
    <mergeCell ref="B2:E2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zoomScale="115" zoomScaleNormal="115" zoomScalePageLayoutView="0" workbookViewId="0" topLeftCell="A1">
      <selection activeCell="C31" sqref="C31"/>
    </sheetView>
  </sheetViews>
  <sheetFormatPr defaultColWidth="11.421875" defaultRowHeight="12.75"/>
  <cols>
    <col min="1" max="1" width="18.8515625" style="0" customWidth="1"/>
    <col min="2" max="2" width="14.421875" style="0" customWidth="1"/>
    <col min="3" max="3" width="21.7109375" style="0" customWidth="1"/>
    <col min="4" max="4" width="19.421875" style="0" customWidth="1"/>
    <col min="5" max="5" width="21.8515625" style="0" customWidth="1"/>
    <col min="6" max="6" width="18.28125" style="0" customWidth="1"/>
    <col min="7" max="7" width="8.8515625" style="0" customWidth="1"/>
    <col min="8" max="8" width="23.7109375" style="2" customWidth="1"/>
    <col min="9" max="9" width="23.421875" style="2" customWidth="1"/>
    <col min="10" max="10" width="26.00390625" style="2" customWidth="1"/>
    <col min="11" max="11" width="24.7109375" style="2" customWidth="1"/>
    <col min="12" max="12" width="20.8515625" style="2" customWidth="1"/>
    <col min="13" max="13" width="9.28125" style="2" customWidth="1"/>
    <col min="14" max="14" width="23.8515625" style="2" customWidth="1"/>
    <col min="15" max="15" width="9.28125" style="2" customWidth="1"/>
    <col min="16" max="16384" width="8.8515625" style="0" customWidth="1"/>
  </cols>
  <sheetData>
    <row r="1" spans="1:15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8"/>
      <c r="O1"/>
    </row>
    <row r="2" spans="1:15" ht="12.75">
      <c r="A2" s="7" t="s">
        <v>1</v>
      </c>
      <c r="B2" s="19" t="s">
        <v>10</v>
      </c>
      <c r="C2" s="19"/>
      <c r="D2" s="19"/>
      <c r="E2" s="19"/>
      <c r="G2" s="9"/>
      <c r="H2" s="9"/>
      <c r="I2" s="9"/>
      <c r="J2" s="10"/>
      <c r="K2" s="9"/>
      <c r="L2" s="9"/>
      <c r="M2" s="9"/>
      <c r="N2" s="9"/>
      <c r="O2" s="9"/>
    </row>
    <row r="3" spans="2:17" ht="12.75">
      <c r="B3" s="5"/>
      <c r="C3" s="5"/>
      <c r="D3" s="5"/>
      <c r="E3" s="5"/>
      <c r="I3" s="13" t="s">
        <v>6</v>
      </c>
      <c r="J3" s="14">
        <f>MAX(B6:B42)</f>
        <v>7.65E-06</v>
      </c>
      <c r="K3" s="14">
        <f>MAX(C6:C42)</f>
        <v>4.52E-06</v>
      </c>
      <c r="L3" s="14">
        <f>MAX(D6:D42)</f>
        <v>0</v>
      </c>
      <c r="M3" s="14">
        <f>MAX(E6:E42)</f>
        <v>0</v>
      </c>
      <c r="N3" s="16">
        <f>MAX(F6:F42)</f>
        <v>0</v>
      </c>
      <c r="O3" s="11"/>
      <c r="P3" s="12"/>
      <c r="Q3" s="12"/>
    </row>
    <row r="4" spans="1:17" ht="12.75">
      <c r="A4" s="7" t="s">
        <v>2</v>
      </c>
      <c r="B4" s="3" t="s">
        <v>22</v>
      </c>
      <c r="C4" s="3" t="s">
        <v>21</v>
      </c>
      <c r="D4" s="3"/>
      <c r="E4" s="4"/>
      <c r="F4" s="4"/>
      <c r="I4" s="15"/>
      <c r="J4" s="16" t="str">
        <f>B4</f>
        <v>Princeton 2</v>
      </c>
      <c r="K4" s="16" t="str">
        <f>C4</f>
        <v>Underwater Kinetics</v>
      </c>
      <c r="L4" s="16">
        <f>D4</f>
        <v>0</v>
      </c>
      <c r="M4" s="16">
        <f>E4</f>
        <v>0</v>
      </c>
      <c r="N4" s="16">
        <f>F4</f>
        <v>0</v>
      </c>
      <c r="O4" s="11"/>
      <c r="P4" s="12"/>
      <c r="Q4" s="12"/>
    </row>
    <row r="5" spans="1:17" ht="12.75">
      <c r="A5" t="s">
        <v>0</v>
      </c>
      <c r="B5" s="1"/>
      <c r="C5" s="1"/>
      <c r="D5" s="1"/>
      <c r="E5" s="1"/>
      <c r="F5" s="1"/>
      <c r="I5" s="15"/>
      <c r="J5" s="17"/>
      <c r="K5" s="17"/>
      <c r="L5" s="17"/>
      <c r="M5" s="17"/>
      <c r="N5" s="17"/>
      <c r="O5" s="12"/>
      <c r="P5" s="12"/>
      <c r="Q5" s="12"/>
    </row>
    <row r="6" spans="1:17" ht="12.75">
      <c r="A6">
        <v>-90</v>
      </c>
      <c r="B6" s="6"/>
      <c r="C6" s="6"/>
      <c r="D6" s="6"/>
      <c r="E6" s="6"/>
      <c r="F6" s="6"/>
      <c r="I6" s="15"/>
      <c r="J6" s="16">
        <f aca="true" t="shared" si="0" ref="J6:J42">B6/J$3*100</f>
        <v>0</v>
      </c>
      <c r="K6" s="16">
        <f aca="true" t="shared" si="1" ref="K6:K42">C6/K$3*100</f>
        <v>0</v>
      </c>
      <c r="L6" s="16" t="e">
        <f aca="true" t="shared" si="2" ref="L6:L42">D6/L$3*100</f>
        <v>#DIV/0!</v>
      </c>
      <c r="M6" s="16" t="e">
        <f aca="true" t="shared" si="3" ref="M6:M42">E6/M$3*100</f>
        <v>#DIV/0!</v>
      </c>
      <c r="N6" s="16" t="e">
        <f aca="true" t="shared" si="4" ref="N6:N11">F6/$N$3*100</f>
        <v>#DIV/0!</v>
      </c>
      <c r="O6" s="12"/>
      <c r="P6" s="12"/>
      <c r="Q6" s="12"/>
    </row>
    <row r="7" spans="1:17" ht="12.75">
      <c r="B7" s="6"/>
      <c r="C7" s="6"/>
      <c r="D7" s="6"/>
      <c r="E7" s="6"/>
      <c r="F7" s="6"/>
      <c r="I7" s="15"/>
      <c r="J7" s="16">
        <f t="shared" si="0"/>
        <v>0</v>
      </c>
      <c r="K7" s="16">
        <f t="shared" si="1"/>
        <v>0</v>
      </c>
      <c r="L7" s="16" t="e">
        <f t="shared" si="2"/>
        <v>#DIV/0!</v>
      </c>
      <c r="M7" s="16" t="e">
        <f t="shared" si="3"/>
        <v>#DIV/0!</v>
      </c>
      <c r="N7" s="16" t="e">
        <f t="shared" si="4"/>
        <v>#DIV/0!</v>
      </c>
      <c r="O7" s="12"/>
      <c r="P7" s="12"/>
      <c r="Q7" s="12"/>
    </row>
    <row r="8" spans="1:17" ht="12.75">
      <c r="A8">
        <v>-80</v>
      </c>
      <c r="B8" s="6"/>
      <c r="C8" s="6"/>
      <c r="D8" s="6"/>
      <c r="E8" s="6"/>
      <c r="F8" s="6"/>
      <c r="I8" s="15"/>
      <c r="J8" s="16">
        <f t="shared" si="0"/>
        <v>0</v>
      </c>
      <c r="K8" s="16">
        <f t="shared" si="1"/>
        <v>0</v>
      </c>
      <c r="L8" s="16" t="e">
        <f t="shared" si="2"/>
        <v>#DIV/0!</v>
      </c>
      <c r="M8" s="16" t="e">
        <f t="shared" si="3"/>
        <v>#DIV/0!</v>
      </c>
      <c r="N8" s="16" t="e">
        <f t="shared" si="4"/>
        <v>#DIV/0!</v>
      </c>
      <c r="O8" s="12"/>
      <c r="P8" s="12"/>
      <c r="Q8" s="12"/>
    </row>
    <row r="9" spans="1:17" ht="12.75">
      <c r="B9" s="6"/>
      <c r="C9" s="6"/>
      <c r="D9" s="6"/>
      <c r="E9" s="6"/>
      <c r="F9" s="6"/>
      <c r="I9" s="15"/>
      <c r="J9" s="16">
        <f t="shared" si="0"/>
        <v>0</v>
      </c>
      <c r="K9" s="16">
        <f t="shared" si="1"/>
        <v>0</v>
      </c>
      <c r="L9" s="16" t="e">
        <f t="shared" si="2"/>
        <v>#DIV/0!</v>
      </c>
      <c r="M9" s="16" t="e">
        <f t="shared" si="3"/>
        <v>#DIV/0!</v>
      </c>
      <c r="N9" s="16" t="e">
        <f t="shared" si="4"/>
        <v>#DIV/0!</v>
      </c>
      <c r="O9" s="12"/>
      <c r="P9" s="12"/>
      <c r="Q9" s="12"/>
    </row>
    <row r="10" spans="1:17" ht="12.75">
      <c r="A10">
        <v>-70</v>
      </c>
      <c r="B10" s="6"/>
      <c r="C10" s="6"/>
      <c r="D10" s="6"/>
      <c r="E10" s="6"/>
      <c r="F10" s="6"/>
      <c r="I10" s="15"/>
      <c r="J10" s="16">
        <f t="shared" si="0"/>
        <v>0</v>
      </c>
      <c r="K10" s="16">
        <f t="shared" si="1"/>
        <v>0</v>
      </c>
      <c r="L10" s="16" t="e">
        <f t="shared" si="2"/>
        <v>#DIV/0!</v>
      </c>
      <c r="M10" s="16" t="e">
        <f t="shared" si="3"/>
        <v>#DIV/0!</v>
      </c>
      <c r="N10" s="16" t="e">
        <f t="shared" si="4"/>
        <v>#DIV/0!</v>
      </c>
      <c r="O10" s="12"/>
      <c r="P10" s="12"/>
      <c r="Q10" s="12"/>
    </row>
    <row r="11" spans="1:17" ht="12.75">
      <c r="B11" s="6"/>
      <c r="C11" s="6"/>
      <c r="D11" s="6"/>
      <c r="E11" s="6"/>
      <c r="F11" s="6"/>
      <c r="I11" s="15"/>
      <c r="J11" s="16">
        <f t="shared" si="0"/>
        <v>0</v>
      </c>
      <c r="K11" s="16">
        <f t="shared" si="1"/>
        <v>0</v>
      </c>
      <c r="L11" s="16" t="e">
        <f t="shared" si="2"/>
        <v>#DIV/0!</v>
      </c>
      <c r="M11" s="16" t="e">
        <f t="shared" si="3"/>
        <v>#DIV/0!</v>
      </c>
      <c r="N11" s="16" t="e">
        <f t="shared" si="4"/>
        <v>#DIV/0!</v>
      </c>
      <c r="O11" s="12"/>
      <c r="P11" s="12"/>
      <c r="Q11" s="12"/>
    </row>
    <row r="12" spans="1:17" ht="12.75">
      <c r="A12">
        <v>-60</v>
      </c>
      <c r="B12" s="6"/>
      <c r="C12" s="6"/>
      <c r="D12" s="6"/>
      <c r="E12" s="6"/>
      <c r="I12" s="15"/>
      <c r="J12" s="16">
        <f t="shared" si="0"/>
        <v>0</v>
      </c>
      <c r="K12" s="16">
        <f t="shared" si="1"/>
        <v>0</v>
      </c>
      <c r="L12" s="16" t="e">
        <f t="shared" si="2"/>
        <v>#DIV/0!</v>
      </c>
      <c r="M12" s="16" t="e">
        <f t="shared" si="3"/>
        <v>#DIV/0!</v>
      </c>
      <c r="N12" s="16" t="e">
        <f>F30/$N$3*100</f>
        <v>#DIV/0!</v>
      </c>
      <c r="O12" s="12"/>
      <c r="P12" s="12"/>
      <c r="Q12" s="12"/>
    </row>
    <row r="13" spans="1:17" ht="12.75">
      <c r="B13" s="6"/>
      <c r="C13" s="6"/>
      <c r="D13" s="6"/>
      <c r="E13" s="6"/>
      <c r="I13" s="15"/>
      <c r="J13" s="16">
        <f t="shared" si="0"/>
        <v>0</v>
      </c>
      <c r="K13" s="16">
        <f t="shared" si="1"/>
        <v>0</v>
      </c>
      <c r="L13" s="16" t="e">
        <f t="shared" si="2"/>
        <v>#DIV/0!</v>
      </c>
      <c r="M13" s="16" t="e">
        <f t="shared" si="3"/>
        <v>#DIV/0!</v>
      </c>
      <c r="N13" s="16" t="e">
        <f>F29/$N$3*100</f>
        <v>#DIV/0!</v>
      </c>
      <c r="O13" s="12"/>
      <c r="P13" s="12"/>
      <c r="Q13" s="12"/>
    </row>
    <row r="14" spans="1:17" ht="12.75">
      <c r="A14">
        <v>-50</v>
      </c>
      <c r="B14" s="6"/>
      <c r="C14" s="6"/>
      <c r="D14" s="6"/>
      <c r="E14" s="6"/>
      <c r="H14" s="2" t="s">
        <v>20</v>
      </c>
      <c r="I14" s="15"/>
      <c r="J14" s="16">
        <f t="shared" si="0"/>
        <v>0</v>
      </c>
      <c r="K14" s="16">
        <f t="shared" si="1"/>
        <v>0</v>
      </c>
      <c r="L14" s="16" t="e">
        <f t="shared" si="2"/>
        <v>#DIV/0!</v>
      </c>
      <c r="M14" s="16" t="e">
        <f t="shared" si="3"/>
        <v>#DIV/0!</v>
      </c>
      <c r="N14" s="16" t="e">
        <f>F28/$N$3*100</f>
        <v>#DIV/0!</v>
      </c>
      <c r="O14" s="12"/>
      <c r="P14" s="12"/>
      <c r="Q14" s="12"/>
    </row>
    <row r="15" spans="1:17" ht="12.75">
      <c r="B15" s="6"/>
      <c r="C15" s="6"/>
      <c r="D15" s="6"/>
      <c r="E15" s="6"/>
      <c r="I15" s="15"/>
      <c r="J15" s="16">
        <f t="shared" si="0"/>
        <v>0</v>
      </c>
      <c r="K15" s="16">
        <f t="shared" si="1"/>
        <v>0</v>
      </c>
      <c r="L15" s="16" t="e">
        <f t="shared" si="2"/>
        <v>#DIV/0!</v>
      </c>
      <c r="M15" s="16" t="e">
        <f t="shared" si="3"/>
        <v>#DIV/0!</v>
      </c>
      <c r="N15" s="16" t="e">
        <f>F27/$N$3*100</f>
        <v>#DIV/0!</v>
      </c>
      <c r="O15" s="12"/>
      <c r="P15" s="12"/>
      <c r="Q15" s="12"/>
    </row>
    <row r="16" spans="1:17" ht="12.75">
      <c r="A16">
        <v>-40</v>
      </c>
      <c r="B16" s="6"/>
      <c r="C16" s="6"/>
      <c r="D16" s="6"/>
      <c r="E16" s="6"/>
      <c r="I16" s="15"/>
      <c r="J16" s="16">
        <f t="shared" si="0"/>
        <v>0</v>
      </c>
      <c r="K16" s="16">
        <f t="shared" si="1"/>
        <v>0</v>
      </c>
      <c r="L16" s="16" t="e">
        <f t="shared" si="2"/>
        <v>#DIV/0!</v>
      </c>
      <c r="M16" s="16" t="e">
        <f t="shared" si="3"/>
        <v>#DIV/0!</v>
      </c>
      <c r="N16" s="16" t="e">
        <f>F26/$N$3*100</f>
        <v>#DIV/0!</v>
      </c>
      <c r="O16" s="12"/>
      <c r="P16" s="12"/>
      <c r="Q16" s="12"/>
    </row>
    <row r="17" spans="1:17" ht="12.75">
      <c r="B17" s="6"/>
      <c r="C17" s="6"/>
      <c r="D17" s="6"/>
      <c r="E17" s="6"/>
      <c r="I17" s="15"/>
      <c r="J17" s="16">
        <f t="shared" si="0"/>
        <v>0</v>
      </c>
      <c r="K17" s="16">
        <f t="shared" si="1"/>
        <v>0</v>
      </c>
      <c r="L17" s="16" t="e">
        <f t="shared" si="2"/>
        <v>#DIV/0!</v>
      </c>
      <c r="M17" s="16" t="e">
        <f t="shared" si="3"/>
        <v>#DIV/0!</v>
      </c>
      <c r="N17" s="16" t="e">
        <f>F25/$N$3*100</f>
        <v>#DIV/0!</v>
      </c>
      <c r="O17" s="12"/>
      <c r="P17" s="12"/>
      <c r="Q17" s="12"/>
    </row>
    <row r="18" spans="1:17" ht="12.75">
      <c r="A18">
        <v>-30</v>
      </c>
      <c r="B18" s="6"/>
      <c r="C18" s="6">
        <v>4.3E-08</v>
      </c>
      <c r="D18" s="6"/>
      <c r="E18" s="6"/>
      <c r="F18" s="6"/>
      <c r="I18" s="15"/>
      <c r="J18" s="16">
        <f t="shared" si="0"/>
        <v>0</v>
      </c>
      <c r="K18" s="16">
        <f t="shared" si="1"/>
        <v>0.9513274336283186</v>
      </c>
      <c r="L18" s="16" t="e">
        <f t="shared" si="2"/>
        <v>#DIV/0!</v>
      </c>
      <c r="M18" s="16" t="e">
        <f t="shared" si="3"/>
        <v>#DIV/0!</v>
      </c>
      <c r="N18" s="16" t="e">
        <f aca="true" t="shared" si="5" ref="N18:N24">F18/$N$3*100</f>
        <v>#DIV/0!</v>
      </c>
      <c r="O18" s="12"/>
      <c r="P18" s="12"/>
      <c r="Q18" s="12"/>
    </row>
    <row r="19" spans="1:17" ht="12.75">
      <c r="B19" s="6">
        <v>5.54E-08</v>
      </c>
      <c r="C19" s="6">
        <v>5.44E-08</v>
      </c>
      <c r="D19" s="6"/>
      <c r="E19" s="6"/>
      <c r="F19" s="6"/>
      <c r="I19" s="15"/>
      <c r="J19" s="16">
        <f t="shared" si="0"/>
        <v>0.7241830065359478</v>
      </c>
      <c r="K19" s="16">
        <f t="shared" si="1"/>
        <v>1.2035398230088494</v>
      </c>
      <c r="L19" s="16" t="e">
        <f t="shared" si="2"/>
        <v>#DIV/0!</v>
      </c>
      <c r="M19" s="16" t="e">
        <f t="shared" si="3"/>
        <v>#DIV/0!</v>
      </c>
      <c r="N19" s="16" t="e">
        <f t="shared" si="5"/>
        <v>#DIV/0!</v>
      </c>
      <c r="O19" s="12"/>
      <c r="P19" s="12"/>
      <c r="Q19" s="12"/>
    </row>
    <row r="20" spans="1:17" ht="12.75">
      <c r="A20">
        <v>-20</v>
      </c>
      <c r="B20" s="6">
        <v>8.81E-08</v>
      </c>
      <c r="C20" s="6">
        <v>1.054E-07</v>
      </c>
      <c r="D20" s="6"/>
      <c r="E20" s="6"/>
      <c r="F20" s="6"/>
      <c r="I20" s="15"/>
      <c r="J20" s="16">
        <f t="shared" si="0"/>
        <v>1.1516339869281047</v>
      </c>
      <c r="K20" s="16">
        <f t="shared" si="1"/>
        <v>2.3318584070796464</v>
      </c>
      <c r="L20" s="16" t="e">
        <f t="shared" si="2"/>
        <v>#DIV/0!</v>
      </c>
      <c r="M20" s="16" t="e">
        <f t="shared" si="3"/>
        <v>#DIV/0!</v>
      </c>
      <c r="N20" s="16" t="e">
        <f t="shared" si="5"/>
        <v>#DIV/0!</v>
      </c>
      <c r="O20" s="12"/>
      <c r="P20" s="12"/>
      <c r="Q20" s="12"/>
    </row>
    <row r="21" spans="1:17" ht="12.75">
      <c r="B21" s="6">
        <v>2.59E-07</v>
      </c>
      <c r="C21" s="6">
        <v>3.92E-07</v>
      </c>
      <c r="D21" s="6"/>
      <c r="E21" s="6"/>
      <c r="F21" s="6"/>
      <c r="I21" s="15"/>
      <c r="J21" s="16">
        <f t="shared" si="0"/>
        <v>3.3856209150326797</v>
      </c>
      <c r="K21" s="16">
        <f t="shared" si="1"/>
        <v>8.672566371681416</v>
      </c>
      <c r="L21" s="16" t="e">
        <f t="shared" si="2"/>
        <v>#DIV/0!</v>
      </c>
      <c r="M21" s="16" t="e">
        <f t="shared" si="3"/>
        <v>#DIV/0!</v>
      </c>
      <c r="N21" s="16" t="e">
        <f t="shared" si="5"/>
        <v>#DIV/0!</v>
      </c>
      <c r="O21" s="12"/>
      <c r="P21" s="12"/>
      <c r="Q21" s="12"/>
    </row>
    <row r="22" spans="1:17" ht="12.75">
      <c r="A22">
        <v>-10</v>
      </c>
      <c r="B22" s="6">
        <v>1.062E-06</v>
      </c>
      <c r="C22" s="6">
        <v>1.639E-06</v>
      </c>
      <c r="D22" s="6"/>
      <c r="E22" s="6"/>
      <c r="F22" s="6"/>
      <c r="I22" s="15"/>
      <c r="J22" s="16">
        <f t="shared" si="0"/>
        <v>13.882352941176471</v>
      </c>
      <c r="K22" s="16">
        <f t="shared" si="1"/>
        <v>36.26106194690266</v>
      </c>
      <c r="L22" s="16" t="e">
        <f t="shared" si="2"/>
        <v>#DIV/0!</v>
      </c>
      <c r="M22" s="16" t="e">
        <f t="shared" si="3"/>
        <v>#DIV/0!</v>
      </c>
      <c r="N22" s="16" t="e">
        <f t="shared" si="5"/>
        <v>#DIV/0!</v>
      </c>
      <c r="O22" s="12"/>
      <c r="P22" s="12"/>
      <c r="Q22" s="12"/>
    </row>
    <row r="23" spans="1:17" ht="12.75">
      <c r="B23" s="6">
        <v>4.15E-06</v>
      </c>
      <c r="C23" s="6">
        <v>4.22E-06</v>
      </c>
      <c r="D23" s="6"/>
      <c r="E23" s="6"/>
      <c r="F23" s="6"/>
      <c r="I23" s="15"/>
      <c r="J23" s="16">
        <f t="shared" si="0"/>
        <v>54.2483660130719</v>
      </c>
      <c r="K23" s="16">
        <f t="shared" si="1"/>
        <v>93.36283185840709</v>
      </c>
      <c r="L23" s="16" t="e">
        <f t="shared" si="2"/>
        <v>#DIV/0!</v>
      </c>
      <c r="M23" s="16" t="e">
        <f t="shared" si="3"/>
        <v>#DIV/0!</v>
      </c>
      <c r="N23" s="16" t="e">
        <f t="shared" si="5"/>
        <v>#DIV/0!</v>
      </c>
      <c r="O23" s="12"/>
      <c r="P23" s="12"/>
      <c r="Q23" s="12"/>
    </row>
    <row r="24" spans="1:17" ht="12.75">
      <c r="A24">
        <v>0</v>
      </c>
      <c r="B24" s="6">
        <v>7.65E-06</v>
      </c>
      <c r="C24" s="6">
        <v>4.52E-06</v>
      </c>
      <c r="D24" s="6"/>
      <c r="E24" s="6"/>
      <c r="F24" s="6"/>
      <c r="I24" s="15"/>
      <c r="J24" s="16">
        <f t="shared" si="0"/>
        <v>100</v>
      </c>
      <c r="K24" s="16">
        <f t="shared" si="1"/>
        <v>100</v>
      </c>
      <c r="L24" s="16" t="e">
        <f t="shared" si="2"/>
        <v>#DIV/0!</v>
      </c>
      <c r="M24" s="16" t="e">
        <f t="shared" si="3"/>
        <v>#DIV/0!</v>
      </c>
      <c r="N24" s="16" t="e">
        <f t="shared" si="5"/>
        <v>#DIV/0!</v>
      </c>
      <c r="O24" s="12"/>
      <c r="P24" s="12"/>
      <c r="Q24" s="12"/>
    </row>
    <row r="25" spans="1:17" ht="12.75">
      <c r="B25" s="6">
        <v>2.78E-06</v>
      </c>
      <c r="C25" s="6">
        <v>3.55E-06</v>
      </c>
      <c r="D25" s="6"/>
      <c r="E25" s="6"/>
      <c r="F25" s="6"/>
      <c r="I25" s="15"/>
      <c r="J25" s="16">
        <f t="shared" si="0"/>
        <v>36.33986928104576</v>
      </c>
      <c r="K25" s="16">
        <f t="shared" si="1"/>
        <v>78.53982300884955</v>
      </c>
      <c r="L25" s="16" t="e">
        <f t="shared" si="2"/>
        <v>#DIV/0!</v>
      </c>
      <c r="M25" s="16" t="e">
        <f t="shared" si="3"/>
        <v>#DIV/0!</v>
      </c>
      <c r="N25" s="16" t="e">
        <f>#REF!/$N$3*100</f>
        <v>#REF!</v>
      </c>
      <c r="O25" s="12"/>
      <c r="P25" s="12"/>
      <c r="Q25" s="12"/>
    </row>
    <row r="26" spans="1:17" ht="12.75">
      <c r="A26">
        <v>10</v>
      </c>
      <c r="B26" s="6">
        <v>8.06E-07</v>
      </c>
      <c r="C26" s="6">
        <v>1.67E-06</v>
      </c>
      <c r="D26" s="6"/>
      <c r="E26" s="6"/>
      <c r="F26" s="6"/>
      <c r="I26" s="15"/>
      <c r="J26" s="16">
        <f t="shared" si="0"/>
        <v>10.5359477124183</v>
      </c>
      <c r="K26" s="16">
        <f t="shared" si="1"/>
        <v>36.94690265486726</v>
      </c>
      <c r="L26" s="16" t="e">
        <f t="shared" si="2"/>
        <v>#DIV/0!</v>
      </c>
      <c r="M26" s="16" t="e">
        <f t="shared" si="3"/>
        <v>#DIV/0!</v>
      </c>
      <c r="N26" s="16" t="e">
        <f>#REF!/$N$3*100</f>
        <v>#REF!</v>
      </c>
      <c r="O26" s="12"/>
      <c r="P26" s="12"/>
      <c r="Q26" s="12"/>
    </row>
    <row r="27" spans="1:17" ht="12.75">
      <c r="B27" s="6">
        <v>1.535E-07</v>
      </c>
      <c r="C27" s="6">
        <v>3.93E-07</v>
      </c>
      <c r="D27" s="6"/>
      <c r="E27" s="6"/>
      <c r="F27" s="6"/>
      <c r="I27" s="15"/>
      <c r="J27" s="16">
        <f t="shared" si="0"/>
        <v>2.0065359477124183</v>
      </c>
      <c r="K27" s="16">
        <f t="shared" si="1"/>
        <v>8.694690265486726</v>
      </c>
      <c r="L27" s="16" t="e">
        <f t="shared" si="2"/>
        <v>#DIV/0!</v>
      </c>
      <c r="M27" s="16" t="e">
        <f t="shared" si="3"/>
        <v>#DIV/0!</v>
      </c>
      <c r="N27" s="16" t="e">
        <f>#REF!/$N$3*100</f>
        <v>#REF!</v>
      </c>
      <c r="O27" s="12"/>
      <c r="P27" s="12"/>
      <c r="Q27" s="12"/>
    </row>
    <row r="28" spans="1:17" ht="12.75">
      <c r="A28">
        <v>20</v>
      </c>
      <c r="B28" s="6">
        <v>7.22E-08</v>
      </c>
      <c r="C28" s="6">
        <v>1.062E-07</v>
      </c>
      <c r="D28" s="6"/>
      <c r="E28" s="6"/>
      <c r="F28" s="6"/>
      <c r="I28" s="15"/>
      <c r="J28" s="16">
        <f t="shared" si="0"/>
        <v>0.9437908496732027</v>
      </c>
      <c r="K28" s="16">
        <f t="shared" si="1"/>
        <v>2.349557522123894</v>
      </c>
      <c r="L28" s="16" t="e">
        <f t="shared" si="2"/>
        <v>#DIV/0!</v>
      </c>
      <c r="M28" s="16" t="e">
        <f t="shared" si="3"/>
        <v>#DIV/0!</v>
      </c>
      <c r="N28" s="16" t="e">
        <f>#REF!/$N$3*100</f>
        <v>#REF!</v>
      </c>
      <c r="O28" s="12"/>
      <c r="P28" s="12"/>
      <c r="Q28" s="12"/>
    </row>
    <row r="29" spans="1:17" ht="12.75">
      <c r="B29" s="6">
        <v>4.9E-08</v>
      </c>
      <c r="C29" s="6">
        <v>4.79E-08</v>
      </c>
      <c r="D29" s="6"/>
      <c r="E29" s="6"/>
      <c r="F29" s="6"/>
      <c r="I29" s="15"/>
      <c r="J29" s="16">
        <f t="shared" si="0"/>
        <v>0.6405228758169935</v>
      </c>
      <c r="K29" s="16">
        <f t="shared" si="1"/>
        <v>1.0597345132743363</v>
      </c>
      <c r="L29" s="16" t="e">
        <f t="shared" si="2"/>
        <v>#DIV/0!</v>
      </c>
      <c r="M29" s="16" t="e">
        <f t="shared" si="3"/>
        <v>#DIV/0!</v>
      </c>
      <c r="N29" s="16" t="e">
        <f>#REF!/$N$3*100</f>
        <v>#REF!</v>
      </c>
      <c r="O29" s="12"/>
      <c r="P29" s="12"/>
      <c r="Q29" s="12"/>
    </row>
    <row r="30" spans="1:17" ht="12.75">
      <c r="A30">
        <v>30</v>
      </c>
      <c r="B30" s="6"/>
      <c r="C30" s="6">
        <v>3.42E-08</v>
      </c>
      <c r="D30" s="6"/>
      <c r="E30" s="6"/>
      <c r="F30" s="6"/>
      <c r="I30" s="15"/>
      <c r="J30" s="16">
        <f t="shared" si="0"/>
        <v>0</v>
      </c>
      <c r="K30" s="16">
        <f t="shared" si="1"/>
        <v>0.756637168141593</v>
      </c>
      <c r="L30" s="16" t="e">
        <f t="shared" si="2"/>
        <v>#DIV/0!</v>
      </c>
      <c r="M30" s="16" t="e">
        <f t="shared" si="3"/>
        <v>#DIV/0!</v>
      </c>
      <c r="N30" s="16" t="e">
        <f>#REF!/$N$3*100</f>
        <v>#REF!</v>
      </c>
      <c r="O30" s="12"/>
      <c r="P30" s="12"/>
      <c r="Q30" s="12"/>
    </row>
    <row r="31" spans="1:17" ht="12.75">
      <c r="B31" s="6"/>
      <c r="C31" s="6"/>
      <c r="D31" s="6"/>
      <c r="E31" s="6"/>
      <c r="F31" s="6"/>
      <c r="I31" s="15"/>
      <c r="J31" s="16">
        <f t="shared" si="0"/>
        <v>0</v>
      </c>
      <c r="K31" s="16">
        <f t="shared" si="1"/>
        <v>0</v>
      </c>
      <c r="L31" s="16" t="e">
        <f t="shared" si="2"/>
        <v>#DIV/0!</v>
      </c>
      <c r="M31" s="16" t="e">
        <f t="shared" si="3"/>
        <v>#DIV/0!</v>
      </c>
      <c r="N31" s="16" t="e">
        <f aca="true" t="shared" si="6" ref="N31:N42">F31/$N$3*100</f>
        <v>#DIV/0!</v>
      </c>
      <c r="O31" s="12"/>
      <c r="P31" s="12"/>
      <c r="Q31" s="12"/>
    </row>
    <row r="32" spans="1:17" ht="12.75">
      <c r="A32">
        <v>40</v>
      </c>
      <c r="B32" s="6"/>
      <c r="C32" s="6"/>
      <c r="D32" s="6"/>
      <c r="E32" s="6"/>
      <c r="F32" s="6"/>
      <c r="I32" s="15"/>
      <c r="J32" s="16">
        <f t="shared" si="0"/>
        <v>0</v>
      </c>
      <c r="K32" s="16">
        <f t="shared" si="1"/>
        <v>0</v>
      </c>
      <c r="L32" s="16" t="e">
        <f t="shared" si="2"/>
        <v>#DIV/0!</v>
      </c>
      <c r="M32" s="16" t="e">
        <f t="shared" si="3"/>
        <v>#DIV/0!</v>
      </c>
      <c r="N32" s="16" t="e">
        <f t="shared" si="6"/>
        <v>#DIV/0!</v>
      </c>
      <c r="O32" s="12"/>
      <c r="P32" s="12"/>
      <c r="Q32" s="12"/>
    </row>
    <row r="33" spans="1:17" ht="12.75">
      <c r="B33" s="6"/>
      <c r="C33" s="6"/>
      <c r="D33" s="6"/>
      <c r="E33" s="6"/>
      <c r="F33" s="6"/>
      <c r="I33" s="15"/>
      <c r="J33" s="16">
        <f t="shared" si="0"/>
        <v>0</v>
      </c>
      <c r="K33" s="16">
        <f t="shared" si="1"/>
        <v>0</v>
      </c>
      <c r="L33" s="16" t="e">
        <f t="shared" si="2"/>
        <v>#DIV/0!</v>
      </c>
      <c r="M33" s="16" t="e">
        <f t="shared" si="3"/>
        <v>#DIV/0!</v>
      </c>
      <c r="N33" s="16" t="e">
        <f t="shared" si="6"/>
        <v>#DIV/0!</v>
      </c>
      <c r="O33" s="12"/>
      <c r="P33" s="12"/>
      <c r="Q33" s="12"/>
    </row>
    <row r="34" spans="1:17" ht="12.75">
      <c r="A34">
        <v>50</v>
      </c>
      <c r="B34" s="6"/>
      <c r="C34" s="6"/>
      <c r="D34" s="6"/>
      <c r="E34" s="6"/>
      <c r="F34" s="6"/>
      <c r="I34" s="15"/>
      <c r="J34" s="16">
        <f t="shared" si="0"/>
        <v>0</v>
      </c>
      <c r="K34" s="16">
        <f t="shared" si="1"/>
        <v>0</v>
      </c>
      <c r="L34" s="16" t="e">
        <f t="shared" si="2"/>
        <v>#DIV/0!</v>
      </c>
      <c r="M34" s="16" t="e">
        <f t="shared" si="3"/>
        <v>#DIV/0!</v>
      </c>
      <c r="N34" s="16" t="e">
        <f t="shared" si="6"/>
        <v>#DIV/0!</v>
      </c>
      <c r="O34" s="12"/>
      <c r="P34" s="12"/>
      <c r="Q34" s="12"/>
    </row>
    <row r="35" spans="1:17" ht="12.75">
      <c r="B35" s="6"/>
      <c r="C35" s="6"/>
      <c r="D35" s="6"/>
      <c r="E35" s="6"/>
      <c r="F35" s="6"/>
      <c r="I35" s="15"/>
      <c r="J35" s="16">
        <f t="shared" si="0"/>
        <v>0</v>
      </c>
      <c r="K35" s="16">
        <f t="shared" si="1"/>
        <v>0</v>
      </c>
      <c r="L35" s="16" t="e">
        <f t="shared" si="2"/>
        <v>#DIV/0!</v>
      </c>
      <c r="M35" s="16" t="e">
        <f t="shared" si="3"/>
        <v>#DIV/0!</v>
      </c>
      <c r="N35" s="16" t="e">
        <f t="shared" si="6"/>
        <v>#DIV/0!</v>
      </c>
      <c r="O35" s="12"/>
      <c r="P35" s="12"/>
      <c r="Q35" s="12"/>
    </row>
    <row r="36" spans="1:17" ht="12.75">
      <c r="A36">
        <v>60</v>
      </c>
      <c r="B36" s="6"/>
      <c r="C36" s="6"/>
      <c r="D36" s="6"/>
      <c r="E36" s="6"/>
      <c r="F36" s="6"/>
      <c r="I36" s="15"/>
      <c r="J36" s="16">
        <f t="shared" si="0"/>
        <v>0</v>
      </c>
      <c r="K36" s="16">
        <f t="shared" si="1"/>
        <v>0</v>
      </c>
      <c r="L36" s="16" t="e">
        <f t="shared" si="2"/>
        <v>#DIV/0!</v>
      </c>
      <c r="M36" s="16" t="e">
        <f t="shared" si="3"/>
        <v>#DIV/0!</v>
      </c>
      <c r="N36" s="16" t="e">
        <f t="shared" si="6"/>
        <v>#DIV/0!</v>
      </c>
      <c r="O36" s="12"/>
      <c r="P36" s="12"/>
      <c r="Q36" s="12"/>
    </row>
    <row r="37" spans="1:17" ht="12.75">
      <c r="B37" s="6"/>
      <c r="C37" s="6"/>
      <c r="D37" s="6"/>
      <c r="E37" s="6"/>
      <c r="F37" s="6"/>
      <c r="I37" s="15"/>
      <c r="J37" s="16">
        <f t="shared" si="0"/>
        <v>0</v>
      </c>
      <c r="K37" s="16">
        <f t="shared" si="1"/>
        <v>0</v>
      </c>
      <c r="L37" s="16" t="e">
        <f t="shared" si="2"/>
        <v>#DIV/0!</v>
      </c>
      <c r="M37" s="16" t="e">
        <f t="shared" si="3"/>
        <v>#DIV/0!</v>
      </c>
      <c r="N37" s="16" t="e">
        <f t="shared" si="6"/>
        <v>#DIV/0!</v>
      </c>
      <c r="O37" s="12"/>
      <c r="P37" s="12"/>
      <c r="Q37" s="12"/>
    </row>
    <row r="38" spans="1:17" ht="12.75">
      <c r="A38">
        <v>70</v>
      </c>
      <c r="B38" s="6"/>
      <c r="C38" s="6"/>
      <c r="D38" s="6"/>
      <c r="E38" s="6"/>
      <c r="F38" s="6"/>
      <c r="I38" s="15"/>
      <c r="J38" s="16">
        <f t="shared" si="0"/>
        <v>0</v>
      </c>
      <c r="K38" s="16">
        <f t="shared" si="1"/>
        <v>0</v>
      </c>
      <c r="L38" s="16" t="e">
        <f t="shared" si="2"/>
        <v>#DIV/0!</v>
      </c>
      <c r="M38" s="16" t="e">
        <f t="shared" si="3"/>
        <v>#DIV/0!</v>
      </c>
      <c r="N38" s="16" t="e">
        <f t="shared" si="6"/>
        <v>#DIV/0!</v>
      </c>
      <c r="O38" s="12"/>
      <c r="P38" s="12"/>
      <c r="Q38" s="12"/>
    </row>
    <row r="39" spans="1:17" ht="12.75">
      <c r="B39" s="6"/>
      <c r="C39" s="6"/>
      <c r="D39" s="6"/>
      <c r="E39" s="6"/>
      <c r="F39" s="6"/>
      <c r="I39" s="15"/>
      <c r="J39" s="16">
        <f t="shared" si="0"/>
        <v>0</v>
      </c>
      <c r="K39" s="16">
        <f t="shared" si="1"/>
        <v>0</v>
      </c>
      <c r="L39" s="16" t="e">
        <f t="shared" si="2"/>
        <v>#DIV/0!</v>
      </c>
      <c r="M39" s="16" t="e">
        <f t="shared" si="3"/>
        <v>#DIV/0!</v>
      </c>
      <c r="N39" s="16" t="e">
        <f t="shared" si="6"/>
        <v>#DIV/0!</v>
      </c>
      <c r="O39" s="12"/>
      <c r="P39" s="12"/>
      <c r="Q39" s="12"/>
    </row>
    <row r="40" spans="1:17" ht="12.75">
      <c r="A40">
        <v>80</v>
      </c>
      <c r="B40" s="6"/>
      <c r="C40" s="6"/>
      <c r="D40" s="6"/>
      <c r="E40" s="6"/>
      <c r="F40" s="6"/>
      <c r="I40" s="15"/>
      <c r="J40" s="16">
        <f t="shared" si="0"/>
        <v>0</v>
      </c>
      <c r="K40" s="16">
        <f t="shared" si="1"/>
        <v>0</v>
      </c>
      <c r="L40" s="16" t="e">
        <f t="shared" si="2"/>
        <v>#DIV/0!</v>
      </c>
      <c r="M40" s="16" t="e">
        <f t="shared" si="3"/>
        <v>#DIV/0!</v>
      </c>
      <c r="N40" s="16" t="e">
        <f t="shared" si="6"/>
        <v>#DIV/0!</v>
      </c>
      <c r="O40" s="12"/>
      <c r="P40" s="12"/>
      <c r="Q40" s="12"/>
    </row>
    <row r="41" spans="1:17" ht="12.75">
      <c r="B41" s="6"/>
      <c r="C41" s="6"/>
      <c r="D41" s="6"/>
      <c r="E41" s="6"/>
      <c r="F41" s="6"/>
      <c r="I41" s="15"/>
      <c r="J41" s="16">
        <f t="shared" si="0"/>
        <v>0</v>
      </c>
      <c r="K41" s="16">
        <f t="shared" si="1"/>
        <v>0</v>
      </c>
      <c r="L41" s="16" t="e">
        <f t="shared" si="2"/>
        <v>#DIV/0!</v>
      </c>
      <c r="M41" s="16" t="e">
        <f t="shared" si="3"/>
        <v>#DIV/0!</v>
      </c>
      <c r="N41" s="16" t="e">
        <f t="shared" si="6"/>
        <v>#DIV/0!</v>
      </c>
      <c r="O41" s="12"/>
      <c r="P41" s="12"/>
      <c r="Q41" s="12"/>
    </row>
    <row r="42" spans="1:17" ht="12.75">
      <c r="A42">
        <v>90</v>
      </c>
      <c r="B42" s="6"/>
      <c r="C42" s="6"/>
      <c r="D42" s="6"/>
      <c r="E42" s="6"/>
      <c r="F42" s="6"/>
      <c r="I42" s="15"/>
      <c r="J42" s="16">
        <f t="shared" si="0"/>
        <v>0</v>
      </c>
      <c r="K42" s="16">
        <f t="shared" si="1"/>
        <v>0</v>
      </c>
      <c r="L42" s="16" t="e">
        <f t="shared" si="2"/>
        <v>#DIV/0!</v>
      </c>
      <c r="M42" s="16" t="e">
        <f t="shared" si="3"/>
        <v>#DIV/0!</v>
      </c>
      <c r="N42" s="16" t="e">
        <f t="shared" si="6"/>
        <v>#DIV/0!</v>
      </c>
      <c r="O42" s="12"/>
      <c r="P42" s="12"/>
      <c r="Q42" s="12"/>
    </row>
    <row r="43" spans="1:17" ht="12.75">
      <c r="I43"/>
      <c r="N43" s="11"/>
      <c r="O43" s="11"/>
      <c r="P43" s="12"/>
      <c r="Q43" s="12"/>
    </row>
  </sheetData>
  <sheetProtection selectLockedCells="1"/>
  <mergeCells count="2">
    <mergeCell ref="A1:L1"/>
    <mergeCell ref="B2:E2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6384" width="8.8515625" style="0" customWidth="1"/>
  </cols>
  <sheetData>
    <row r="1" ht="12.75">
      <c r="A1" t="s">
        <v>3</v>
      </c>
    </row>
    <row r="3" ht="12.75">
      <c r="A3" t="s">
        <v>5</v>
      </c>
    </row>
    <row r="5" ht="12.75">
      <c r="A5" t="s">
        <v>7</v>
      </c>
    </row>
    <row r="7" ht="12.75">
      <c r="A7" t="s">
        <v>8</v>
      </c>
    </row>
    <row r="11" ht="12.75">
      <c r="A11" t="s">
        <v>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</dc:creator>
  <cp:keywords/>
  <dc:description/>
  <cp:lastModifiedBy>a.kassler</cp:lastModifiedBy>
  <cp:lastPrinted>2010-08-12T00:14:31Z</cp:lastPrinted>
  <dcterms:created xsi:type="dcterms:W3CDTF">2000-07-17T18:20:05Z</dcterms:created>
  <dcterms:modified xsi:type="dcterms:W3CDTF">2011-09-13T07:36:11Z</dcterms:modified>
  <cp:category/>
  <cp:version/>
  <cp:contentType/>
  <cp:contentStatus/>
</cp:coreProperties>
</file>